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8505" windowWidth="14940" windowHeight="8205"/>
  </bookViews>
  <sheets>
    <sheet name="Instrukcja" sheetId="11" r:id="rId1"/>
    <sheet name="Wydruk" sheetId="10" r:id="rId2"/>
  </sheets>
  <definedNames>
    <definedName name="_xlnm._FilterDatabase" localSheetId="1" hidden="1">Wydruk!$AZ$6:$BH$194</definedName>
    <definedName name="_xlnm.Print_Area" localSheetId="0">Instrukcja!$A$1:$L$38</definedName>
    <definedName name="_xlnm.Print_Area" localSheetId="1">Wydruk!$A$1:$BH$58</definedName>
    <definedName name="_xlnm.Print_Titles" localSheetId="0">Instrukcja!$5:$5</definedName>
    <definedName name="_xlnm.Print_Titles" localSheetId="1">Wydruk!$5:$5</definedName>
  </definedNames>
  <calcPr calcId="145621"/>
</workbook>
</file>

<file path=xl/calcChain.xml><?xml version="1.0" encoding="utf-8"?>
<calcChain xmlns="http://schemas.openxmlformats.org/spreadsheetml/2006/main">
  <c r="K16" i="10" l="1"/>
  <c r="H18" i="10" l="1"/>
  <c r="AT3" i="10"/>
  <c r="AA26" i="10" l="1"/>
  <c r="W26" i="10"/>
  <c r="W24" i="10" l="1"/>
  <c r="W16" i="10" l="1"/>
  <c r="W15" i="10"/>
  <c r="AA28" i="10"/>
  <c r="W28" i="10"/>
  <c r="Y23" i="10" s="1"/>
  <c r="AA30" i="10" l="1"/>
  <c r="W30" i="10"/>
  <c r="AA24" i="10" l="1"/>
  <c r="G49" i="10" l="1"/>
</calcChain>
</file>

<file path=xl/comments1.xml><?xml version="1.0" encoding="utf-8"?>
<comments xmlns="http://schemas.openxmlformats.org/spreadsheetml/2006/main">
  <authors>
    <author>Złotek, Robert</author>
  </authors>
  <commentList>
    <comment ref="C18" authorId="0">
      <text>
        <r>
          <rPr>
            <sz val="9"/>
            <color indexed="81"/>
            <rFont val="Tahoma"/>
            <family val="2"/>
            <charset val="238"/>
          </rPr>
          <t>Proszę wybrać nazwę aglomeracji z listy</t>
        </r>
      </text>
    </comment>
    <comment ref="B20" authorId="0">
      <text>
        <r>
          <rPr>
            <sz val="9"/>
            <color indexed="81"/>
            <rFont val="Tahoma"/>
            <family val="2"/>
            <charset val="238"/>
          </rPr>
          <t>Proszę wybrać z listy właściwy dokument</t>
        </r>
      </text>
    </comment>
    <comment ref="N20" authorId="0">
      <text>
        <r>
          <rPr>
            <sz val="9"/>
            <color indexed="81"/>
            <rFont val="Tahoma"/>
            <family val="2"/>
            <charset val="238"/>
          </rPr>
          <t>W formacie dd-mm-rrrr</t>
        </r>
      </text>
    </comment>
  </commentList>
</comments>
</file>

<file path=xl/sharedStrings.xml><?xml version="1.0" encoding="utf-8"?>
<sst xmlns="http://schemas.openxmlformats.org/spreadsheetml/2006/main" count="1217" uniqueCount="747">
  <si>
    <t xml:space="preserve"> 20/06</t>
  </si>
  <si>
    <t>Grabów n/Prosną</t>
  </si>
  <si>
    <t>Chocz</t>
  </si>
  <si>
    <t>Kołaczkowo</t>
  </si>
  <si>
    <t>PLWI133</t>
  </si>
  <si>
    <t>Dopiewo</t>
  </si>
  <si>
    <t>Sompolno</t>
  </si>
  <si>
    <t>193/06</t>
  </si>
  <si>
    <t>Krzymów</t>
  </si>
  <si>
    <t>154/06</t>
  </si>
  <si>
    <t>Krajenka</t>
  </si>
  <si>
    <t>PLWI138</t>
  </si>
  <si>
    <t>Dolsk</t>
  </si>
  <si>
    <t>105/06</t>
  </si>
  <si>
    <t>Bralin</t>
  </si>
  <si>
    <t>16/2006</t>
  </si>
  <si>
    <t>Grodziec</t>
  </si>
  <si>
    <t>Dąbie</t>
  </si>
  <si>
    <t>Władysławów</t>
  </si>
  <si>
    <t>Powidz</t>
  </si>
  <si>
    <t>Chocicza</t>
  </si>
  <si>
    <t xml:space="preserve">54/06 </t>
  </si>
  <si>
    <t>Koźmin Wielkopolski</t>
  </si>
  <si>
    <t>Lwówek</t>
  </si>
  <si>
    <t xml:space="preserve"> 63/06</t>
  </si>
  <si>
    <t>Krzyż Wielkopolski</t>
  </si>
  <si>
    <t>Stawiszyn</t>
  </si>
  <si>
    <t>Rakoniewice</t>
  </si>
  <si>
    <t>Granowo</t>
  </si>
  <si>
    <t>121/06</t>
  </si>
  <si>
    <t>Pogorzela</t>
  </si>
  <si>
    <t>Babiak</t>
  </si>
  <si>
    <t>61/06</t>
  </si>
  <si>
    <t>Książ Wielkopolski</t>
  </si>
  <si>
    <t>Stare Miasto</t>
  </si>
  <si>
    <t>Lubasz</t>
  </si>
  <si>
    <t>Przemęt</t>
  </si>
  <si>
    <t>Kaźmierz</t>
  </si>
  <si>
    <t>132/06</t>
  </si>
  <si>
    <t>Ostrowite</t>
  </si>
  <si>
    <t>Rydzyna</t>
  </si>
  <si>
    <t>Gołańcz</t>
  </si>
  <si>
    <t>Pyzdry</t>
  </si>
  <si>
    <t>25/06</t>
  </si>
  <si>
    <t>Kobylin</t>
  </si>
  <si>
    <t>96/06</t>
  </si>
  <si>
    <t>21/06</t>
  </si>
  <si>
    <t>17/06</t>
  </si>
  <si>
    <t>Kępno</t>
  </si>
  <si>
    <t>kępiński</t>
  </si>
  <si>
    <t>Ostrzeszów</t>
  </si>
  <si>
    <t>ostrzeszowski</t>
  </si>
  <si>
    <t>37/06</t>
  </si>
  <si>
    <t>Murowana Goślina</t>
  </si>
  <si>
    <t>Rawicz</t>
  </si>
  <si>
    <t>rawicki</t>
  </si>
  <si>
    <t>Śmiłowo</t>
  </si>
  <si>
    <t>Kaczory</t>
  </si>
  <si>
    <t>Chodzież</t>
  </si>
  <si>
    <t>chodzieski</t>
  </si>
  <si>
    <t>Oborniki</t>
  </si>
  <si>
    <t>obornicki</t>
  </si>
  <si>
    <t>Objezierze</t>
  </si>
  <si>
    <t>Wągrowiec</t>
  </si>
  <si>
    <t>wągrowiecki</t>
  </si>
  <si>
    <t xml:space="preserve">146/06  </t>
  </si>
  <si>
    <t>Złotów</t>
  </si>
  <si>
    <t>złotowski</t>
  </si>
  <si>
    <t>149/06</t>
  </si>
  <si>
    <t>Kościan</t>
  </si>
  <si>
    <t>kościański</t>
  </si>
  <si>
    <t>Nowy Tomyśl</t>
  </si>
  <si>
    <t>nowotomyski</t>
  </si>
  <si>
    <t>Międzychód</t>
  </si>
  <si>
    <t>międzychodzki</t>
  </si>
  <si>
    <t>Szamotuły</t>
  </si>
  <si>
    <t>szamotulski</t>
  </si>
  <si>
    <t>152/06</t>
  </si>
  <si>
    <t>Miasteczko Krajeńskie</t>
  </si>
  <si>
    <t>Ostroróg</t>
  </si>
  <si>
    <t>Sulęcinek</t>
  </si>
  <si>
    <t>156/06</t>
  </si>
  <si>
    <t>Sławsk</t>
  </si>
  <si>
    <t>7/07</t>
  </si>
  <si>
    <t>Mąkolno</t>
  </si>
  <si>
    <t>195/06</t>
  </si>
  <si>
    <t>Lubstów</t>
  </si>
  <si>
    <t>194/06</t>
  </si>
  <si>
    <t>PLWI176N</t>
  </si>
  <si>
    <t>Grzegorzew</t>
  </si>
  <si>
    <t>218/06</t>
  </si>
  <si>
    <t>Łęka Opatowska</t>
  </si>
  <si>
    <t>203/06</t>
  </si>
  <si>
    <t>PLWI180N</t>
  </si>
  <si>
    <t>Witrogoszcz</t>
  </si>
  <si>
    <t>53/06</t>
  </si>
  <si>
    <t>Dobra</t>
  </si>
  <si>
    <t xml:space="preserve">142/06 </t>
  </si>
  <si>
    <t>Kotlin</t>
  </si>
  <si>
    <t>165/06</t>
  </si>
  <si>
    <t>Kleczew</t>
  </si>
  <si>
    <t>Mieleszyn</t>
  </si>
  <si>
    <t xml:space="preserve">27/06  </t>
  </si>
  <si>
    <t>Orchowo</t>
  </si>
  <si>
    <t>Okonek</t>
  </si>
  <si>
    <t>220/06</t>
  </si>
  <si>
    <t>Tuliszków</t>
  </si>
  <si>
    <t>190/06</t>
  </si>
  <si>
    <t>Budzyń</t>
  </si>
  <si>
    <t>Damasławek</t>
  </si>
  <si>
    <t>131/06</t>
  </si>
  <si>
    <t>Kobyla Góra</t>
  </si>
  <si>
    <t>Trzcinica</t>
  </si>
  <si>
    <t>Nowe Miasto nad Wartą</t>
  </si>
  <si>
    <t>Czerniejewo</t>
  </si>
  <si>
    <t>Strykowo</t>
  </si>
  <si>
    <t>Zaniemyśl</t>
  </si>
  <si>
    <t>Kramsk</t>
  </si>
  <si>
    <t>Kłecko</t>
  </si>
  <si>
    <t>Sulmierzyce</t>
  </si>
  <si>
    <t>55/06</t>
  </si>
  <si>
    <t>Włoszakowice</t>
  </si>
  <si>
    <t>PLWI155</t>
  </si>
  <si>
    <t>Łubowo</t>
  </si>
  <si>
    <t>PLWI156</t>
  </si>
  <si>
    <t>Bolewice</t>
  </si>
  <si>
    <t>I_d aglomeracji</t>
  </si>
  <si>
    <t>nazwa aglomeracji</t>
  </si>
  <si>
    <t>powiat</t>
  </si>
  <si>
    <t>Ryczywół</t>
  </si>
  <si>
    <t>Godziesze Małe</t>
  </si>
  <si>
    <t>Strzałkowo</t>
  </si>
  <si>
    <t>średzki</t>
  </si>
  <si>
    <t>Zduny</t>
  </si>
  <si>
    <t>Rzgów</t>
  </si>
  <si>
    <t>Jarocin</t>
  </si>
  <si>
    <t xml:space="preserve">13/07 </t>
  </si>
  <si>
    <t>49/06</t>
  </si>
  <si>
    <t>PLWI158</t>
  </si>
  <si>
    <t>Malanów</t>
  </si>
  <si>
    <t>80/06</t>
  </si>
  <si>
    <t>Połajewo</t>
  </si>
  <si>
    <t>Osiek Mały</t>
  </si>
  <si>
    <t>Doruchów</t>
  </si>
  <si>
    <t>157/06</t>
  </si>
  <si>
    <t>PLWI163</t>
  </si>
  <si>
    <t>Skórzewo</t>
  </si>
  <si>
    <t>5/07</t>
  </si>
  <si>
    <t>Mieścisko</t>
  </si>
  <si>
    <t>Brzeziny</t>
  </si>
  <si>
    <t>Poznań</t>
  </si>
  <si>
    <t>Ostrów Wlkp.</t>
  </si>
  <si>
    <t>Rososzyca</t>
  </si>
  <si>
    <t>Kalisz</t>
  </si>
  <si>
    <t>150/06</t>
  </si>
  <si>
    <t>Zakrzewo</t>
  </si>
  <si>
    <t>Tarnowo Podgórne</t>
  </si>
  <si>
    <t>Piła</t>
  </si>
  <si>
    <t>pilski</t>
  </si>
  <si>
    <t>Konin</t>
  </si>
  <si>
    <t>koniński</t>
  </si>
  <si>
    <t>Leszno</t>
  </si>
  <si>
    <t>Gniezno</t>
  </si>
  <si>
    <t>gnieźnieński</t>
  </si>
  <si>
    <t>Koło</t>
  </si>
  <si>
    <t>kolski</t>
  </si>
  <si>
    <t>Śrem</t>
  </si>
  <si>
    <t>śremski</t>
  </si>
  <si>
    <t>Turek</t>
  </si>
  <si>
    <t>turecki</t>
  </si>
  <si>
    <t>Kłodawa</t>
  </si>
  <si>
    <t>143/06</t>
  </si>
  <si>
    <t>Zbąszyń</t>
  </si>
  <si>
    <t>51/06</t>
  </si>
  <si>
    <t>Odolanów</t>
  </si>
  <si>
    <t>Wieleń</t>
  </si>
  <si>
    <t>Opalenica</t>
  </si>
  <si>
    <t>Czempiń</t>
  </si>
  <si>
    <t>Ujście</t>
  </si>
  <si>
    <t>162/06</t>
  </si>
  <si>
    <t>Bojanowo</t>
  </si>
  <si>
    <t>Wyrzysk</t>
  </si>
  <si>
    <t>Buk</t>
  </si>
  <si>
    <t>Kazimierz Biskupi</t>
  </si>
  <si>
    <t>191/06</t>
  </si>
  <si>
    <t>Miejska Górka</t>
  </si>
  <si>
    <t>85/06</t>
  </si>
  <si>
    <t>Sieraków</t>
  </si>
  <si>
    <t>Krzywiń</t>
  </si>
  <si>
    <t>122/06</t>
  </si>
  <si>
    <t>Osieczna</t>
  </si>
  <si>
    <t>leszczyński</t>
  </si>
  <si>
    <t>Jastrowie</t>
  </si>
  <si>
    <t xml:space="preserve">103/06 </t>
  </si>
  <si>
    <t>Wysoka</t>
  </si>
  <si>
    <t xml:space="preserve"> 57/06 </t>
  </si>
  <si>
    <t>Ślesin</t>
  </si>
  <si>
    <t>144/06</t>
  </si>
  <si>
    <t>Mosina-Puszczykowo</t>
  </si>
  <si>
    <t>poznański</t>
  </si>
  <si>
    <t>Wolsztyn-Siedlec</t>
  </si>
  <si>
    <t>wolsztynski</t>
  </si>
  <si>
    <t>Gostyń</t>
  </si>
  <si>
    <t>gostyński</t>
  </si>
  <si>
    <t>Krotoszyn</t>
  </si>
  <si>
    <t>krotoszyński</t>
  </si>
  <si>
    <t xml:space="preserve">62/06 </t>
  </si>
  <si>
    <t>Września</t>
  </si>
  <si>
    <t>wrzesiński</t>
  </si>
  <si>
    <t>Dobrzyca</t>
  </si>
  <si>
    <t>Pępowo</t>
  </si>
  <si>
    <t>PLWI074</t>
  </si>
  <si>
    <t>Żelazków</t>
  </si>
  <si>
    <t>118/06</t>
  </si>
  <si>
    <t>jarociński</t>
  </si>
  <si>
    <t xml:space="preserve">98/06 </t>
  </si>
  <si>
    <t>70/06</t>
  </si>
  <si>
    <t>15/06</t>
  </si>
  <si>
    <t>32/06</t>
  </si>
  <si>
    <t>Pleszew</t>
  </si>
  <si>
    <t>pleszewski</t>
  </si>
  <si>
    <t>Grodzisk Wielkopolski</t>
  </si>
  <si>
    <t>Kórnik</t>
  </si>
  <si>
    <t>Śmigiel</t>
  </si>
  <si>
    <t>128/06</t>
  </si>
  <si>
    <t>Trzcianka</t>
  </si>
  <si>
    <t>czarnkowsko-trzcianecki</t>
  </si>
  <si>
    <t>Kuślin</t>
  </si>
  <si>
    <t>Borek Wlkp.</t>
  </si>
  <si>
    <t>Wronki</t>
  </si>
  <si>
    <t>Trzemeszno</t>
  </si>
  <si>
    <t>Komorniki</t>
  </si>
  <si>
    <t>Czarnków</t>
  </si>
  <si>
    <t>Brzeźno</t>
  </si>
  <si>
    <t>Słupca</t>
  </si>
  <si>
    <t>słupecki</t>
  </si>
  <si>
    <t>222/06</t>
  </si>
  <si>
    <t>Opatówek</t>
  </si>
  <si>
    <t>kaliski</t>
  </si>
  <si>
    <t xml:space="preserve"> 34/06</t>
  </si>
  <si>
    <t>Pniewy</t>
  </si>
  <si>
    <t>229/06</t>
  </si>
  <si>
    <t>Krobia</t>
  </si>
  <si>
    <t>Gogolewo</t>
  </si>
  <si>
    <t>Witkowo</t>
  </si>
  <si>
    <t>Golina</t>
  </si>
  <si>
    <t>Poniec</t>
  </si>
  <si>
    <t>Miłosław</t>
  </si>
  <si>
    <t>Stęszew</t>
  </si>
  <si>
    <t>Koźminek</t>
  </si>
  <si>
    <t>Żółków</t>
  </si>
  <si>
    <t>PLWI166</t>
  </si>
  <si>
    <t>Przedecz</t>
  </si>
  <si>
    <t>Rokietnica</t>
  </si>
  <si>
    <t>grodziski</t>
  </si>
  <si>
    <t>72/06</t>
  </si>
  <si>
    <t>19/06</t>
  </si>
  <si>
    <t>69/06</t>
  </si>
  <si>
    <t>11/06</t>
  </si>
  <si>
    <t>4/07</t>
  </si>
  <si>
    <t>68/06</t>
  </si>
  <si>
    <t>Jutrosin</t>
  </si>
  <si>
    <t>Margonin</t>
  </si>
  <si>
    <t>169/06</t>
  </si>
  <si>
    <t>Wielichowo</t>
  </si>
  <si>
    <t>Gołuchów</t>
  </si>
  <si>
    <t>Kostrzyn</t>
  </si>
  <si>
    <t>Rogoźno</t>
  </si>
  <si>
    <t>Kraszewice</t>
  </si>
  <si>
    <t>230/06</t>
  </si>
  <si>
    <t>Kiszkowo</t>
  </si>
  <si>
    <t>gniezno</t>
  </si>
  <si>
    <t>44/06</t>
  </si>
  <si>
    <t>mnpp</t>
  </si>
  <si>
    <t>133/06</t>
  </si>
  <si>
    <t>Rokosowo</t>
  </si>
  <si>
    <t>PLWI196N</t>
  </si>
  <si>
    <t>Przykona</t>
  </si>
  <si>
    <t>161/06</t>
  </si>
  <si>
    <t>Skulsk</t>
  </si>
  <si>
    <t>172/06</t>
  </si>
  <si>
    <t>Nagradowice</t>
  </si>
  <si>
    <t>Tulce</t>
  </si>
  <si>
    <t>Stare Oborzyska</t>
  </si>
  <si>
    <t>43/06</t>
  </si>
  <si>
    <t>Racot</t>
  </si>
  <si>
    <t xml:space="preserve">Stary Licheń </t>
  </si>
  <si>
    <t>145/06</t>
  </si>
  <si>
    <t>Rozdrażew</t>
  </si>
  <si>
    <t>PLWI205N</t>
  </si>
  <si>
    <t>Sośnie</t>
  </si>
  <si>
    <t xml:space="preserve"> 65/06</t>
  </si>
  <si>
    <t>PLWI207N</t>
  </si>
  <si>
    <t>Chodów</t>
  </si>
  <si>
    <t>117/06</t>
  </si>
  <si>
    <t>PLWI208N</t>
  </si>
  <si>
    <t>Kuny</t>
  </si>
  <si>
    <t>185/06</t>
  </si>
  <si>
    <t>PLWI209N</t>
  </si>
  <si>
    <t>Kawęczyn</t>
  </si>
  <si>
    <t>140/06</t>
  </si>
  <si>
    <t>Krzemieniewo</t>
  </si>
  <si>
    <t>nr rozporządzenia ustanawiającego aglomeracje</t>
  </si>
  <si>
    <t>RLM aglomeracji zgodnie 
z rozporządzeniem ustanawiajacym aglomeracje</t>
  </si>
  <si>
    <t>Wojnowice</t>
  </si>
  <si>
    <t>50/06</t>
  </si>
  <si>
    <t>PLWI190N</t>
  </si>
  <si>
    <t>Wapno</t>
  </si>
  <si>
    <t>108/06</t>
  </si>
  <si>
    <t>93/06</t>
  </si>
  <si>
    <t>Otorowo</t>
  </si>
  <si>
    <t>164/06</t>
  </si>
  <si>
    <t>Pakosław</t>
  </si>
  <si>
    <t>Perzów</t>
  </si>
  <si>
    <t>124/06</t>
  </si>
  <si>
    <t>PLWI219N</t>
  </si>
  <si>
    <t>PLWI220N</t>
  </si>
  <si>
    <t>symbol grupy aglomeracji</t>
  </si>
  <si>
    <t>Orzechowo</t>
  </si>
  <si>
    <t>219/06</t>
  </si>
  <si>
    <t>Mycielin</t>
  </si>
  <si>
    <t>PLWI217N</t>
  </si>
  <si>
    <t>Mikstat</t>
  </si>
  <si>
    <t>Radawnica</t>
  </si>
  <si>
    <t>134/06</t>
  </si>
  <si>
    <t>Kleszczyna</t>
  </si>
  <si>
    <t>184/06</t>
  </si>
  <si>
    <t>Raszewy</t>
  </si>
  <si>
    <t>71/06</t>
  </si>
  <si>
    <t>Cieszyków</t>
  </si>
  <si>
    <t>Białośliwie</t>
  </si>
  <si>
    <t>Nekla</t>
  </si>
  <si>
    <t>Drawsko</t>
  </si>
  <si>
    <t>Wilczyn</t>
  </si>
  <si>
    <t>Kwilcz</t>
  </si>
  <si>
    <t>PLWI117</t>
  </si>
  <si>
    <t>Trąbczyn</t>
  </si>
  <si>
    <t>Zagórów</t>
  </si>
  <si>
    <t>137/06</t>
  </si>
  <si>
    <t>Szamocin</t>
  </si>
  <si>
    <t>176/06</t>
  </si>
  <si>
    <t>Łobżenica</t>
  </si>
  <si>
    <t>ostrowski</t>
  </si>
  <si>
    <t>O Ś W I A D C Z E N I E</t>
  </si>
  <si>
    <t>KPOŚK</t>
  </si>
  <si>
    <t>podpisy i pieczątki osób reprezentujących</t>
  </si>
  <si>
    <t>Niniejszym oświadczam/y*, że zakres rzeczowy realizowanego przedsięwzięcia pn.:</t>
  </si>
  <si>
    <t xml:space="preserve">przewidzianego do dofinansowania ze środków Wojewódzkiego Funduszu Ochrony Środowiska </t>
  </si>
  <si>
    <t>i Gospodarki Wodnej w Poznaniu, został zgłoszony oraz jest ujęty w  Krajowym Programie</t>
  </si>
  <si>
    <t>Rozporządzeniu Wojewody Wielkopolskiego</t>
  </si>
  <si>
    <t>Uchwale Sejmiku Województwa Wielkopolskiego</t>
  </si>
  <si>
    <t xml:space="preserve">oraz w </t>
  </si>
  <si>
    <t>nr</t>
  </si>
  <si>
    <t>z dnia</t>
  </si>
  <si>
    <t>Oczyszczania Ścieków Komunalnych przyjętym przez Radę Ministrów w dniu 16.12.2003 r.</t>
  </si>
  <si>
    <t xml:space="preserve">w sprawie wyznaczenia aglomeracji </t>
  </si>
  <si>
    <t>pod pozycją nr</t>
  </si>
  <si>
    <t>aglomeracja</t>
  </si>
  <si>
    <t xml:space="preserve">o RLM </t>
  </si>
  <si>
    <t>Jednostkę przy dokonywaniu czynności prawnych</t>
  </si>
  <si>
    <t>dnia</t>
  </si>
  <si>
    <t>1.</t>
  </si>
  <si>
    <t>W arkuszu "Wydruk" (druga zakładka) należy wypełnić żółte pola.</t>
  </si>
  <si>
    <t>2.</t>
  </si>
  <si>
    <t>3.</t>
  </si>
  <si>
    <t>Data generowana jest automatycznie.</t>
  </si>
  <si>
    <t>Data uchwały</t>
  </si>
  <si>
    <t>PLWL001</t>
  </si>
  <si>
    <t>LI/976/14</t>
  </si>
  <si>
    <t>BC</t>
  </si>
  <si>
    <t>PLWL002</t>
  </si>
  <si>
    <t xml:space="preserve">liczba rzeczywistych Mk w aglomeracji </t>
  </si>
  <si>
    <t>PLWL003</t>
  </si>
  <si>
    <t>PLWL004</t>
  </si>
  <si>
    <t>III/33/01</t>
  </si>
  <si>
    <t>PLWL005</t>
  </si>
  <si>
    <t>XLIX/961/14</t>
  </si>
  <si>
    <t>29.09.2014</t>
  </si>
  <si>
    <t>27.10.2014</t>
  </si>
  <si>
    <t>PLWL006</t>
  </si>
  <si>
    <t>XLIII/826/14</t>
  </si>
  <si>
    <t>PLWL007</t>
  </si>
  <si>
    <t>III/35/11</t>
  </si>
  <si>
    <t>PLWL008</t>
  </si>
  <si>
    <t>LI/972/14</t>
  </si>
  <si>
    <t>PLWL009</t>
  </si>
  <si>
    <t>III/60/15</t>
  </si>
  <si>
    <t>PLWL010</t>
  </si>
  <si>
    <t>PLWL011</t>
  </si>
  <si>
    <t>PLWL012</t>
  </si>
  <si>
    <t>LI/977/14</t>
  </si>
  <si>
    <t>PLWL013</t>
  </si>
  <si>
    <t>PLWL014</t>
  </si>
  <si>
    <t>48/06</t>
  </si>
  <si>
    <t>PLWL015</t>
  </si>
  <si>
    <t>09.05.2006</t>
  </si>
  <si>
    <t>PLWL016</t>
  </si>
  <si>
    <t>II/33/14</t>
  </si>
  <si>
    <t>PLWL017</t>
  </si>
  <si>
    <t>PLWL018</t>
  </si>
  <si>
    <t>17.03.2006</t>
  </si>
  <si>
    <t>PLWL019</t>
  </si>
  <si>
    <t>XVIII/301/12</t>
  </si>
  <si>
    <t>PLWL020</t>
  </si>
  <si>
    <t>PLWL021</t>
  </si>
  <si>
    <t>XLIX/956/14</t>
  </si>
  <si>
    <t>PLWL022</t>
  </si>
  <si>
    <t>III/58/15</t>
  </si>
  <si>
    <t>PLWL023</t>
  </si>
  <si>
    <t>24.05.2009</t>
  </si>
  <si>
    <t>XXXV/504/09</t>
  </si>
  <si>
    <t>PLWL024</t>
  </si>
  <si>
    <t>PLWL025</t>
  </si>
  <si>
    <t>21.06.2006</t>
  </si>
  <si>
    <t>PLWL026</t>
  </si>
  <si>
    <t>PLWL027</t>
  </si>
  <si>
    <t>PLWL028</t>
  </si>
  <si>
    <t>XL/563/09</t>
  </si>
  <si>
    <t>PLWL029</t>
  </si>
  <si>
    <t>PLWL030</t>
  </si>
  <si>
    <t>PLWL031</t>
  </si>
  <si>
    <t>III/52/15</t>
  </si>
  <si>
    <t>PLWL032</t>
  </si>
  <si>
    <t>Środa Wielkopolska</t>
  </si>
  <si>
    <t>XLVIII/930/14</t>
  </si>
  <si>
    <t>PLWL033</t>
  </si>
  <si>
    <t>XXXIII/662/13</t>
  </si>
  <si>
    <t>PLWL034</t>
  </si>
  <si>
    <t>PLWL035</t>
  </si>
  <si>
    <t>II/38/14</t>
  </si>
  <si>
    <t>PLWL036</t>
  </si>
  <si>
    <t>XLIX/955/14</t>
  </si>
  <si>
    <t>PLWL037</t>
  </si>
  <si>
    <t>III/54/15</t>
  </si>
  <si>
    <t>PLWL038</t>
  </si>
  <si>
    <t>IV/84/15</t>
  </si>
  <si>
    <t>PLWL039</t>
  </si>
  <si>
    <t>XXXIII/663/13</t>
  </si>
  <si>
    <t>22.04.2013</t>
  </si>
  <si>
    <t>PLWL040</t>
  </si>
  <si>
    <t>24.06.2013</t>
  </si>
  <si>
    <t>XXXV/669/13</t>
  </si>
  <si>
    <t>PLWL041</t>
  </si>
  <si>
    <t>PLWL042</t>
  </si>
  <si>
    <t>PLWL043</t>
  </si>
  <si>
    <t>PLWL044</t>
  </si>
  <si>
    <t>PLWL045</t>
  </si>
  <si>
    <t>27.02.2012</t>
  </si>
  <si>
    <t>PLWL046</t>
  </si>
  <si>
    <t>III/50/15</t>
  </si>
  <si>
    <t>PLWL047</t>
  </si>
  <si>
    <t>PLWL048</t>
  </si>
  <si>
    <t>PLWL050</t>
  </si>
  <si>
    <t>PLWL051</t>
  </si>
  <si>
    <t>PLWL052</t>
  </si>
  <si>
    <t>PLWL053</t>
  </si>
  <si>
    <t>II/35/14</t>
  </si>
  <si>
    <t>PLWL054</t>
  </si>
  <si>
    <t>PLWL055</t>
  </si>
  <si>
    <t>PLWL056</t>
  </si>
  <si>
    <t>PLWL057</t>
  </si>
  <si>
    <t>22.12.2014</t>
  </si>
  <si>
    <t>II/26/14</t>
  </si>
  <si>
    <t>PLWL058</t>
  </si>
  <si>
    <t>PLWL059</t>
  </si>
  <si>
    <t>PLWL060</t>
  </si>
  <si>
    <t>PLWL061</t>
  </si>
  <si>
    <t>PLWL062</t>
  </si>
  <si>
    <t>PLWL063</t>
  </si>
  <si>
    <t>PLWL064</t>
  </si>
  <si>
    <t>PLWL065</t>
  </si>
  <si>
    <t>PLWL067</t>
  </si>
  <si>
    <t>PLWL066</t>
  </si>
  <si>
    <t>XXXII/631/13</t>
  </si>
  <si>
    <t>PLWL068</t>
  </si>
  <si>
    <t>PLWL069</t>
  </si>
  <si>
    <t>PLWL070</t>
  </si>
  <si>
    <t>PLWL071</t>
  </si>
  <si>
    <t>PLWL072</t>
  </si>
  <si>
    <t>XLI/581/09</t>
  </si>
  <si>
    <t>PLWL073</t>
  </si>
  <si>
    <t>XXVIII/511/12</t>
  </si>
  <si>
    <t>PLWL076</t>
  </si>
  <si>
    <t>PLWL077</t>
  </si>
  <si>
    <t>PLWL078</t>
  </si>
  <si>
    <t>PLWL079</t>
  </si>
  <si>
    <t>XLVIII/929/14</t>
  </si>
  <si>
    <t>21.07.2014</t>
  </si>
  <si>
    <t>PLWL081</t>
  </si>
  <si>
    <t>XLVIII/927/14</t>
  </si>
  <si>
    <t>PLWL082</t>
  </si>
  <si>
    <t>PLWL083</t>
  </si>
  <si>
    <t>PLWL084</t>
  </si>
  <si>
    <t>30.11.2009</t>
  </si>
  <si>
    <t>XLI/582/09</t>
  </si>
  <si>
    <t>II/36/14</t>
  </si>
  <si>
    <t>PLWL085</t>
  </si>
  <si>
    <t>PLWL086</t>
  </si>
  <si>
    <t>28.08.2006</t>
  </si>
  <si>
    <t>W</t>
  </si>
  <si>
    <t>M</t>
  </si>
  <si>
    <t>PLWL087</t>
  </si>
  <si>
    <t>41/06</t>
  </si>
  <si>
    <t>PLWL088</t>
  </si>
  <si>
    <t>PLWL089</t>
  </si>
  <si>
    <t>III/56/15</t>
  </si>
  <si>
    <t>PLWL090</t>
  </si>
  <si>
    <t>PLWL091</t>
  </si>
  <si>
    <t>PLWL092</t>
  </si>
  <si>
    <t>PLWL093</t>
  </si>
  <si>
    <t>PLWL094</t>
  </si>
  <si>
    <t>24.05.2006</t>
  </si>
  <si>
    <t>PLWL096</t>
  </si>
  <si>
    <t>PLWL097</t>
  </si>
  <si>
    <t>II/24/14</t>
  </si>
  <si>
    <t>PLWL098</t>
  </si>
  <si>
    <t>28.09.2009</t>
  </si>
  <si>
    <t>XXXIX/558/09</t>
  </si>
  <si>
    <t>PLWL100</t>
  </si>
  <si>
    <t>III/57/15</t>
  </si>
  <si>
    <t>PLWL101</t>
  </si>
  <si>
    <t>PLWL102</t>
  </si>
  <si>
    <t>PLWL103</t>
  </si>
  <si>
    <t>L/767/10</t>
  </si>
  <si>
    <t>PLWL104</t>
  </si>
  <si>
    <t>PLWL105</t>
  </si>
  <si>
    <t>III/53/15</t>
  </si>
  <si>
    <t>PLWL107</t>
  </si>
  <si>
    <t>XXXVII/727/13</t>
  </si>
  <si>
    <t>PLWL108</t>
  </si>
  <si>
    <t>26.01.2015</t>
  </si>
  <si>
    <t>III/55/15</t>
  </si>
  <si>
    <t>PLWL110</t>
  </si>
  <si>
    <t>PLWL111</t>
  </si>
  <si>
    <t>IV/79/15</t>
  </si>
  <si>
    <t>PLWL112</t>
  </si>
  <si>
    <t>26.01.2007</t>
  </si>
  <si>
    <t>PLWL113</t>
  </si>
  <si>
    <t>II/34/14</t>
  </si>
  <si>
    <t>PLWL114</t>
  </si>
  <si>
    <t>III/49/15</t>
  </si>
  <si>
    <t>PLWL115</t>
  </si>
  <si>
    <t>PLWL116</t>
  </si>
  <si>
    <t>PLWL118</t>
  </si>
  <si>
    <t>II/37/14</t>
  </si>
  <si>
    <t>PLWL119</t>
  </si>
  <si>
    <t>PLWL120</t>
  </si>
  <si>
    <t>II/25/14</t>
  </si>
  <si>
    <t>PLWL121</t>
  </si>
  <si>
    <t>PLWL122</t>
  </si>
  <si>
    <t>III/51/15</t>
  </si>
  <si>
    <t>PLWL123</t>
  </si>
  <si>
    <t>PLWL124</t>
  </si>
  <si>
    <t>PLWL125</t>
  </si>
  <si>
    <t>III/59/15</t>
  </si>
  <si>
    <t>PLWL126</t>
  </si>
  <si>
    <t>PLWL127</t>
  </si>
  <si>
    <t>PLWL128</t>
  </si>
  <si>
    <t>28/08</t>
  </si>
  <si>
    <t>05.11.2008</t>
  </si>
  <si>
    <t>PLWL129</t>
  </si>
  <si>
    <t>PLWL130</t>
  </si>
  <si>
    <t>PLWL131</t>
  </si>
  <si>
    <t>II/27/14</t>
  </si>
  <si>
    <t>PLWL132</t>
  </si>
  <si>
    <t>LI/978/14</t>
  </si>
  <si>
    <t>PLWL134</t>
  </si>
  <si>
    <t>PLWL135</t>
  </si>
  <si>
    <t>17.07.2006</t>
  </si>
  <si>
    <t>PLWL137</t>
  </si>
  <si>
    <t>XLIX/958/14</t>
  </si>
  <si>
    <t>PLWL139</t>
  </si>
  <si>
    <t>PLWL140</t>
  </si>
  <si>
    <t>PLWL141</t>
  </si>
  <si>
    <t>PLWL142</t>
  </si>
  <si>
    <t>35/07</t>
  </si>
  <si>
    <t>PLWL143</t>
  </si>
  <si>
    <t>PLWL144</t>
  </si>
  <si>
    <t>23.02.2015</t>
  </si>
  <si>
    <t>IV/80/15</t>
  </si>
  <si>
    <t>PLWL145</t>
  </si>
  <si>
    <t>28.04.2014</t>
  </si>
  <si>
    <t>XLIV/859/14</t>
  </si>
  <si>
    <t>PLWL146</t>
  </si>
  <si>
    <t>II/29/14</t>
  </si>
  <si>
    <t>PLWL147</t>
  </si>
  <si>
    <t>XLVIII/928/14</t>
  </si>
  <si>
    <t>PLWL148</t>
  </si>
  <si>
    <t>PLWL150</t>
  </si>
  <si>
    <t>PLWL152</t>
  </si>
  <si>
    <t>PLWL153</t>
  </si>
  <si>
    <t>PLWL154</t>
  </si>
  <si>
    <t>XLVI/692/10</t>
  </si>
  <si>
    <t>PLWL159</t>
  </si>
  <si>
    <t>PLWL160</t>
  </si>
  <si>
    <t>PLWL161</t>
  </si>
  <si>
    <t>PLWL165</t>
  </si>
  <si>
    <t>XXXVII/525/09</t>
  </si>
  <si>
    <t>PLWL167</t>
  </si>
  <si>
    <t>IV/86/2015</t>
  </si>
  <si>
    <t>PLWL168</t>
  </si>
  <si>
    <t>II/28/14</t>
  </si>
  <si>
    <t>PLWL169</t>
  </si>
  <si>
    <t>08.06.2006</t>
  </si>
  <si>
    <t>PLWL171</t>
  </si>
  <si>
    <t>PLWL172N</t>
  </si>
  <si>
    <t>XLIV/640/10</t>
  </si>
  <si>
    <t>PLWL173N</t>
  </si>
  <si>
    <t>PLWL174N</t>
  </si>
  <si>
    <t>PLWL175N</t>
  </si>
  <si>
    <t>PLWL179N</t>
  </si>
  <si>
    <t>PLWL181N</t>
  </si>
  <si>
    <t>PLWL183N</t>
  </si>
  <si>
    <t>PLWL185N</t>
  </si>
  <si>
    <t>PLWL186N</t>
  </si>
  <si>
    <t>PLWL187N</t>
  </si>
  <si>
    <t>PLWL188N</t>
  </si>
  <si>
    <t>PLWL189N</t>
  </si>
  <si>
    <t>PLWL191N</t>
  </si>
  <si>
    <t>PLWL192N</t>
  </si>
  <si>
    <t>PLWL193N</t>
  </si>
  <si>
    <t>PLWL194N</t>
  </si>
  <si>
    <t>12.06.2006</t>
  </si>
  <si>
    <t>PLWL195N</t>
  </si>
  <si>
    <t>PLWL198N</t>
  </si>
  <si>
    <t>PLWL199N</t>
  </si>
  <si>
    <t>PLWL200N</t>
  </si>
  <si>
    <t>PLWL201N</t>
  </si>
  <si>
    <t>PLWL202N</t>
  </si>
  <si>
    <t>PLWL203N</t>
  </si>
  <si>
    <t>PLWL204N</t>
  </si>
  <si>
    <t>PLWL211N</t>
  </si>
  <si>
    <t>PLWL212N</t>
  </si>
  <si>
    <t>PLWL214N</t>
  </si>
  <si>
    <t>PLWL215N</t>
  </si>
  <si>
    <t>PLWL216N</t>
  </si>
  <si>
    <t>PLWL218N</t>
  </si>
  <si>
    <t>PLWL222N</t>
  </si>
  <si>
    <t>Wijewo</t>
  </si>
  <si>
    <t>XLI/580/09</t>
  </si>
  <si>
    <t>PLWL223N</t>
  </si>
  <si>
    <t>Chludowo</t>
  </si>
  <si>
    <t>XXXIX/557/09</t>
  </si>
  <si>
    <t>PLWL501</t>
  </si>
  <si>
    <t>Obrzycko</t>
  </si>
  <si>
    <t>XXVII/491/12</t>
  </si>
  <si>
    <t>PLWL095</t>
  </si>
  <si>
    <t>28.01.2013</t>
  </si>
  <si>
    <t>XXX/594/13</t>
  </si>
  <si>
    <t>Aglomeracje usunięte w stosunku do poprzedniej wersji AKPOŚK</t>
  </si>
  <si>
    <t>10.06.2016</t>
  </si>
  <si>
    <t xml:space="preserve">wraz z aktualizacjami  KPOŚK przyjętymi przez Radę Ministrów w dniu 07.06.2005 r., w dniu 02.03.2010 r.,   </t>
  </si>
  <si>
    <t xml:space="preserve">w dniu 01.02.2011 r. oraz w dniu 21.04.2016 r. uchwalonym zgodnie z Ustawą z dnia 18 lipca 2001 r.  </t>
  </si>
  <si>
    <t>14.06.2006</t>
  </si>
  <si>
    <t>22.06.2006</t>
  </si>
  <si>
    <t>24.01.2011</t>
  </si>
  <si>
    <t>31.03.2014</t>
  </si>
  <si>
    <t>27.04.2015</t>
  </si>
  <si>
    <t>22.02.2010</t>
  </si>
  <si>
    <t>XLIV639/10</t>
  </si>
  <si>
    <t>25.05.2015</t>
  </si>
  <si>
    <t>VII/183/15</t>
  </si>
  <si>
    <t>25.04.2006</t>
  </si>
  <si>
    <t>30.01.2012</t>
  </si>
  <si>
    <t>VI/157/15</t>
  </si>
  <si>
    <t>35/06</t>
  </si>
  <si>
    <t>30.03.2015</t>
  </si>
  <si>
    <t>40/06</t>
  </si>
  <si>
    <t>26.10.2009</t>
  </si>
  <si>
    <t>V/110/15</t>
  </si>
  <si>
    <t>V/120/15</t>
  </si>
  <si>
    <t>14.12.2006</t>
  </si>
  <si>
    <t>28.12.2006</t>
  </si>
  <si>
    <t>XIX/322/12</t>
  </si>
  <si>
    <t>V/112/15</t>
  </si>
  <si>
    <t>25.01.2016</t>
  </si>
  <si>
    <t>XIV/394/16</t>
  </si>
  <si>
    <t>V/118/15</t>
  </si>
  <si>
    <t>26.10.2015</t>
  </si>
  <si>
    <t>XI/314/15</t>
  </si>
  <si>
    <t>29.02.2016</t>
  </si>
  <si>
    <t>XV/415/16</t>
  </si>
  <si>
    <t>30.11.2015</t>
  </si>
  <si>
    <t>XII/331/15</t>
  </si>
  <si>
    <t>31.07.2006</t>
  </si>
  <si>
    <t>94/06</t>
  </si>
  <si>
    <t>VI/155/15</t>
  </si>
  <si>
    <t>14.09.2006</t>
  </si>
  <si>
    <t>IV/81/15</t>
  </si>
  <si>
    <t>25.03.2013</t>
  </si>
  <si>
    <t>19.05.2006</t>
  </si>
  <si>
    <t>26.11.2012</t>
  </si>
  <si>
    <t>10.03.2006</t>
  </si>
  <si>
    <t>XI/312/15</t>
  </si>
  <si>
    <t>XI/315/15</t>
  </si>
  <si>
    <t>28.09.2015</t>
  </si>
  <si>
    <t>X/282/15</t>
  </si>
  <si>
    <t>20.07.2015</t>
  </si>
  <si>
    <t>IX/244/15</t>
  </si>
  <si>
    <t>W/w przedsięwzięcie ujęte jest w załączniku nr 2</t>
  </si>
  <si>
    <t>XI/311/15</t>
  </si>
  <si>
    <t>VI/150/15</t>
  </si>
  <si>
    <t>IV/83/15</t>
  </si>
  <si>
    <t>21.12.2015</t>
  </si>
  <si>
    <t>XIII/370/15</t>
  </si>
  <si>
    <t>27.09.2010</t>
  </si>
  <si>
    <t>30.09.2013</t>
  </si>
  <si>
    <t>X/279/15</t>
  </si>
  <si>
    <t>X/277/15</t>
  </si>
  <si>
    <t>X/281/15</t>
  </si>
  <si>
    <t>VI/148/15</t>
  </si>
  <si>
    <t>15.03.2006</t>
  </si>
  <si>
    <t>X/285/15</t>
  </si>
  <si>
    <t>IX/243/15</t>
  </si>
  <si>
    <t>25.09.2006</t>
  </si>
  <si>
    <t>22.11.2007</t>
  </si>
  <si>
    <t>IV/82/15</t>
  </si>
  <si>
    <t>21.03.2016</t>
  </si>
  <si>
    <t>XVI/438/16</t>
  </si>
  <si>
    <t>20.04.2007</t>
  </si>
  <si>
    <t>26.04.2010</t>
  </si>
  <si>
    <t>V/114/15</t>
  </si>
  <si>
    <t>20.07.2009</t>
  </si>
  <si>
    <t>18.10.2006</t>
  </si>
  <si>
    <t>XIII/368/15</t>
  </si>
  <si>
    <t>11.09.2006</t>
  </si>
  <si>
    <t>X/283/15</t>
  </si>
  <si>
    <t>VII/185/15</t>
  </si>
  <si>
    <t>Prawo wodne (tekst jednolity Dz. U. z 2015 r.  poz. 469 z późn. zm.).</t>
  </si>
  <si>
    <t>XVI/439/16</t>
  </si>
  <si>
    <t>V/119/15</t>
  </si>
  <si>
    <t>30.03.2016</t>
  </si>
  <si>
    <t>V/111/15</t>
  </si>
  <si>
    <t>V/122/15</t>
  </si>
  <si>
    <t>45/06</t>
  </si>
  <si>
    <t>V/115/15</t>
  </si>
  <si>
    <t>30.05.2016</t>
  </si>
  <si>
    <t>XIX/514/16</t>
  </si>
  <si>
    <t>XIX/515/16</t>
  </si>
  <si>
    <t>XVI/441/16</t>
  </si>
  <si>
    <t>29.10.2012</t>
  </si>
  <si>
    <t>W polu obok wyrażenia "aglomeracja" które jest polem wyboru, z listy aglomeracji należy wybrać właściwą, tj. tę aglomerację w której realizowane jest przedsięwzięcie.</t>
  </si>
  <si>
    <t>V/121/15</t>
  </si>
  <si>
    <t>Następnie wypelniamy pole obok wyrażenia "oraz w" które jest polem wyboru i z listy należy wybrać właściwy dokument który zatwierdził aglomerację.</t>
  </si>
  <si>
    <t>Następnie wypełniamy pozostałe pola zaznaczone na żółto.</t>
  </si>
  <si>
    <t>4.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</si>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</sst>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yyyy/mm/dd;@"/>
  </numFmts>
  <fonts count="14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9"/>
      <color indexed="81"/>
      <name val="Tahoma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/>
    <xf numFmtId="49" fontId="3" fillId="0" borderId="0" xfId="0" applyNumberFormat="1" applyFont="1" applyFill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3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 applyFill="1" applyBorder="1" applyAlignment="1">
      <alignment horizontal="left"/>
    </xf>
    <xf numFmtId="0" fontId="11" fillId="0" borderId="0" xfId="0" applyFont="1" applyAlignment="1">
      <alignment vertical="top" wrapText="1"/>
    </xf>
    <xf numFmtId="0" fontId="11" fillId="0" borderId="0" xfId="0" applyFont="1" applyAlignment="1"/>
    <xf numFmtId="16" fontId="3" fillId="0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wrapText="1"/>
    </xf>
    <xf numFmtId="0" fontId="3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0" fillId="0" borderId="0" xfId="0" applyBorder="1"/>
    <xf numFmtId="49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 vertical="center" textRotation="90" wrapText="1"/>
    </xf>
    <xf numFmtId="3" fontId="3" fillId="0" borderId="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165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 horizontal="left"/>
      <protection locked="0"/>
    </xf>
    <xf numFmtId="3" fontId="9" fillId="0" borderId="0" xfId="0" applyNumberFormat="1" applyFont="1" applyFill="1" applyBorder="1" applyAlignment="1" applyProtection="1">
      <alignment horizontal="left"/>
      <protection hidden="1"/>
    </xf>
  </cellXfs>
  <cellStyles count="2">
    <cellStyle name="Normalny" xfId="0" builtinId="0"/>
    <cellStyle name="Normalny 3" xfId="1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28</xdr:row>
      <xdr:rowOff>12700</xdr:rowOff>
    </xdr:from>
    <xdr:to>
      <xdr:col>10</xdr:col>
      <xdr:colOff>12700</xdr:colOff>
      <xdr:row>39</xdr:row>
      <xdr:rowOff>57150</xdr:rowOff>
    </xdr:to>
    <xdr:pic>
      <xdr:nvPicPr>
        <xdr:cNvPr id="2" name="Obraz 1" descr="logo_k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80000" contrast="-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4368800"/>
          <a:ext cx="2317750" cy="172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showGridLines="0" tabSelected="1" zoomScaleNormal="100" zoomScaleSheetLayoutView="100" workbookViewId="0">
      <selection activeCell="C15" sqref="C15"/>
    </sheetView>
  </sheetViews>
  <sheetFormatPr defaultRowHeight="12" x14ac:dyDescent="0.2"/>
  <cols>
    <col min="1" max="1" width="6" style="11" customWidth="1"/>
    <col min="2" max="2" width="19.42578125" style="14" customWidth="1"/>
    <col min="3" max="3" width="14" style="15" customWidth="1"/>
    <col min="4" max="4" width="4.5703125" style="15" customWidth="1"/>
    <col min="5" max="5" width="5.5703125" style="16" customWidth="1"/>
    <col min="6" max="6" width="4.140625" style="16" customWidth="1"/>
    <col min="7" max="7" width="17.140625" style="26" customWidth="1"/>
    <col min="8" max="8" width="21.7109375" style="15" customWidth="1"/>
    <col min="9" max="9" width="15.5703125" style="19" customWidth="1"/>
    <col min="10" max="10" width="10.85546875" style="4" customWidth="1"/>
    <col min="11" max="11" width="7.7109375" style="4" bestFit="1" customWidth="1"/>
    <col min="12" max="12" width="5.42578125" style="5" customWidth="1"/>
    <col min="13" max="16384" width="9.140625" style="1"/>
  </cols>
  <sheetData>
    <row r="1" spans="1:13" ht="15.7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</row>
    <row r="2" spans="1:13" s="12" customFormat="1" ht="19.5" customHeight="1" x14ac:dyDescent="0.2">
      <c r="A2"/>
      <c r="B2"/>
      <c r="C2"/>
      <c r="D2"/>
      <c r="E2"/>
      <c r="F2"/>
      <c r="G2"/>
      <c r="H2"/>
      <c r="I2"/>
      <c r="J2"/>
      <c r="K2"/>
      <c r="L2"/>
      <c r="M2"/>
    </row>
    <row r="3" spans="1:13" s="12" customFormat="1" ht="24" customHeight="1" x14ac:dyDescent="0.35">
      <c r="A3" s="58" t="s">
        <v>361</v>
      </c>
      <c r="B3" s="58" t="s">
        <v>362</v>
      </c>
      <c r="C3" s="58"/>
      <c r="D3"/>
      <c r="E3"/>
      <c r="F3"/>
      <c r="G3"/>
      <c r="H3"/>
      <c r="I3"/>
      <c r="J3"/>
      <c r="K3"/>
      <c r="L3"/>
      <c r="M3"/>
    </row>
    <row r="4" spans="1:13" s="13" customFormat="1" ht="25.5" customHeight="1" x14ac:dyDescent="0.35">
      <c r="A4" s="58" t="s">
        <v>363</v>
      </c>
      <c r="B4" s="58" t="s">
        <v>741</v>
      </c>
      <c r="C4"/>
      <c r="D4"/>
      <c r="E4"/>
      <c r="F4"/>
      <c r="G4"/>
      <c r="H4"/>
      <c r="I4"/>
      <c r="J4"/>
      <c r="K4"/>
      <c r="L4"/>
      <c r="M4"/>
    </row>
    <row r="5" spans="1:13" s="21" customFormat="1" ht="23.25" customHeight="1" x14ac:dyDescent="0.35">
      <c r="A5" s="59" t="s">
        <v>364</v>
      </c>
      <c r="B5" s="58" t="s">
        <v>743</v>
      </c>
      <c r="C5" s="58"/>
      <c r="D5"/>
      <c r="E5"/>
      <c r="F5"/>
      <c r="G5"/>
      <c r="H5"/>
      <c r="I5"/>
      <c r="J5"/>
      <c r="K5"/>
      <c r="L5"/>
      <c r="M5"/>
    </row>
    <row r="6" spans="1:13" s="21" customFormat="1" ht="23.25" customHeight="1" x14ac:dyDescent="0.35">
      <c r="A6" s="58" t="s">
        <v>745</v>
      </c>
      <c r="B6" s="58" t="s">
        <v>744</v>
      </c>
      <c r="C6" s="58"/>
      <c r="D6"/>
      <c r="E6"/>
      <c r="F6"/>
      <c r="G6"/>
      <c r="H6"/>
      <c r="I6"/>
      <c r="J6"/>
      <c r="K6"/>
      <c r="L6"/>
      <c r="M6"/>
    </row>
    <row r="7" spans="1:13" ht="27" customHeight="1" x14ac:dyDescent="0.35">
      <c r="A7" s="61" t="s">
        <v>746</v>
      </c>
      <c r="B7" s="58" t="s">
        <v>365</v>
      </c>
      <c r="C7"/>
      <c r="D7"/>
      <c r="E7"/>
      <c r="F7"/>
      <c r="G7"/>
      <c r="H7"/>
      <c r="I7"/>
      <c r="J7"/>
      <c r="K7"/>
      <c r="L7"/>
      <c r="M7"/>
    </row>
    <row r="8" spans="1:13" ht="25.5" customHeight="1" x14ac:dyDescent="0.2"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x14ac:dyDescent="0.2">
      <c r="A9" s="47"/>
      <c r="B9" s="48"/>
      <c r="C9" s="47"/>
      <c r="D9" s="47"/>
      <c r="E9" s="49"/>
      <c r="F9" s="49"/>
      <c r="G9" s="50"/>
      <c r="H9" s="47"/>
      <c r="I9" s="51"/>
      <c r="J9" s="52"/>
      <c r="K9" s="52"/>
      <c r="L9" s="53"/>
    </row>
    <row r="10" spans="1:13" x14ac:dyDescent="0.2">
      <c r="A10" s="47"/>
      <c r="B10" s="48"/>
      <c r="C10" s="47"/>
      <c r="D10" s="47"/>
      <c r="E10" s="49"/>
      <c r="F10" s="49"/>
      <c r="G10" s="50"/>
      <c r="H10" s="47"/>
      <c r="I10" s="51"/>
      <c r="J10" s="52"/>
      <c r="K10" s="52"/>
      <c r="L10" s="53"/>
    </row>
    <row r="11" spans="1:13" x14ac:dyDescent="0.2">
      <c r="A11" s="47"/>
      <c r="B11" s="48"/>
      <c r="C11" s="47"/>
      <c r="D11" s="47"/>
      <c r="E11" s="49"/>
      <c r="F11" s="49"/>
      <c r="G11" s="50"/>
      <c r="H11" s="47"/>
      <c r="I11" s="51"/>
      <c r="J11" s="52"/>
      <c r="K11" s="52"/>
      <c r="L11" s="53"/>
    </row>
    <row r="12" spans="1:13" x14ac:dyDescent="0.2">
      <c r="A12" s="47"/>
      <c r="B12" s="48"/>
      <c r="C12" s="47"/>
      <c r="D12" s="47"/>
      <c r="E12" s="49"/>
      <c r="F12" s="49"/>
      <c r="G12" s="50"/>
      <c r="H12" s="47"/>
      <c r="I12" s="51"/>
      <c r="J12" s="52"/>
      <c r="K12" s="52"/>
      <c r="L12" s="53"/>
    </row>
    <row r="13" spans="1:13" x14ac:dyDescent="0.2">
      <c r="A13" s="47"/>
      <c r="B13" s="48"/>
      <c r="C13" s="47"/>
      <c r="D13" s="47"/>
      <c r="E13" s="49"/>
      <c r="F13" s="49"/>
      <c r="G13" s="50"/>
      <c r="H13" s="47"/>
      <c r="I13" s="51"/>
      <c r="J13" s="52"/>
      <c r="K13" s="52"/>
      <c r="L13" s="53"/>
    </row>
    <row r="14" spans="1:13" x14ac:dyDescent="0.2">
      <c r="A14" s="47"/>
      <c r="B14" s="48"/>
      <c r="C14" s="47"/>
      <c r="D14" s="47"/>
      <c r="E14" s="49"/>
      <c r="F14" s="49"/>
      <c r="G14" s="50"/>
      <c r="H14" s="47"/>
      <c r="I14" s="51"/>
      <c r="J14" s="52"/>
      <c r="K14" s="52"/>
      <c r="L14" s="53"/>
    </row>
    <row r="15" spans="1:13" x14ac:dyDescent="0.2">
      <c r="A15" s="47"/>
      <c r="B15" s="48"/>
      <c r="C15" s="47"/>
      <c r="D15" s="47"/>
      <c r="E15" s="49"/>
      <c r="F15" s="49"/>
      <c r="G15" s="50"/>
      <c r="H15" s="47"/>
      <c r="I15" s="51"/>
      <c r="J15" s="52"/>
      <c r="K15" s="52"/>
      <c r="L15" s="53"/>
    </row>
    <row r="16" spans="1:13" x14ac:dyDescent="0.2">
      <c r="A16" s="47"/>
      <c r="B16" s="48"/>
      <c r="C16" s="47"/>
      <c r="D16" s="47"/>
      <c r="E16" s="49"/>
      <c r="F16" s="49"/>
      <c r="G16" s="50"/>
      <c r="H16" s="47"/>
      <c r="I16" s="51"/>
      <c r="J16" s="52"/>
      <c r="K16" s="52"/>
      <c r="L16" s="53"/>
    </row>
    <row r="17" spans="1:12" x14ac:dyDescent="0.2">
      <c r="A17" s="47"/>
      <c r="B17" s="48"/>
      <c r="C17" s="47"/>
      <c r="D17" s="47"/>
      <c r="E17" s="49"/>
      <c r="F17" s="49"/>
      <c r="G17" s="50"/>
      <c r="H17" s="47"/>
      <c r="I17" s="51"/>
      <c r="J17" s="52"/>
      <c r="K17" s="52"/>
      <c r="L17" s="53"/>
    </row>
    <row r="18" spans="1:12" x14ac:dyDescent="0.2">
      <c r="A18" s="47"/>
      <c r="B18" s="48"/>
      <c r="C18" s="47"/>
      <c r="D18" s="47"/>
      <c r="E18" s="49"/>
      <c r="F18" s="49"/>
      <c r="G18" s="50"/>
      <c r="H18" s="47"/>
      <c r="I18" s="51"/>
      <c r="J18" s="52"/>
      <c r="K18" s="52"/>
      <c r="L18" s="53"/>
    </row>
    <row r="19" spans="1:12" x14ac:dyDescent="0.2">
      <c r="A19" s="47"/>
      <c r="B19" s="48"/>
      <c r="C19" s="47"/>
      <c r="D19" s="47"/>
      <c r="E19" s="49"/>
      <c r="F19" s="49"/>
      <c r="G19" s="50"/>
      <c r="H19" s="47"/>
      <c r="I19" s="51"/>
      <c r="J19" s="52"/>
      <c r="K19" s="52"/>
      <c r="L19" s="53"/>
    </row>
    <row r="20" spans="1:12" x14ac:dyDescent="0.2">
      <c r="A20" s="47"/>
      <c r="B20" s="48"/>
      <c r="C20" s="47"/>
      <c r="D20" s="47"/>
      <c r="E20" s="49"/>
      <c r="F20" s="49"/>
      <c r="G20" s="50"/>
      <c r="H20" s="47"/>
      <c r="I20" s="51"/>
      <c r="J20" s="52"/>
      <c r="K20" s="52"/>
      <c r="L20" s="53"/>
    </row>
    <row r="21" spans="1:12" x14ac:dyDescent="0.2">
      <c r="A21" s="47"/>
      <c r="B21" s="48"/>
      <c r="C21" s="47"/>
      <c r="D21" s="47"/>
      <c r="E21" s="49"/>
      <c r="F21" s="49"/>
      <c r="G21" s="50"/>
      <c r="H21" s="47"/>
      <c r="I21" s="51"/>
      <c r="J21" s="52"/>
      <c r="K21" s="52"/>
      <c r="L21" s="53"/>
    </row>
    <row r="22" spans="1:12" ht="16.5" customHeight="1" x14ac:dyDescent="0.2">
      <c r="A22" s="47"/>
      <c r="B22" s="48"/>
      <c r="C22" s="47"/>
      <c r="D22" s="47"/>
      <c r="E22" s="49"/>
      <c r="F22" s="49"/>
      <c r="G22" s="50"/>
      <c r="H22" s="47"/>
      <c r="I22" s="51"/>
      <c r="J22" s="54"/>
      <c r="K22" s="52"/>
      <c r="L22" s="53"/>
    </row>
    <row r="23" spans="1:12" x14ac:dyDescent="0.2">
      <c r="A23" s="47"/>
      <c r="B23" s="48"/>
      <c r="C23" s="47"/>
      <c r="D23" s="47"/>
      <c r="E23" s="49"/>
      <c r="F23" s="49"/>
      <c r="G23" s="50"/>
      <c r="H23" s="47"/>
      <c r="I23" s="51"/>
      <c r="J23" s="52"/>
      <c r="K23" s="52"/>
      <c r="L23" s="53"/>
    </row>
    <row r="24" spans="1:12" x14ac:dyDescent="0.2">
      <c r="A24" s="47"/>
      <c r="B24" s="48"/>
      <c r="C24" s="47"/>
      <c r="D24" s="47"/>
      <c r="E24" s="49"/>
      <c r="F24" s="49"/>
      <c r="G24" s="50"/>
      <c r="H24" s="47"/>
      <c r="I24" s="51"/>
      <c r="J24" s="52"/>
      <c r="K24" s="52"/>
      <c r="L24" s="53"/>
    </row>
    <row r="25" spans="1:12" x14ac:dyDescent="0.2">
      <c r="A25" s="47"/>
      <c r="B25" s="48"/>
      <c r="C25" s="47"/>
      <c r="D25" s="47"/>
      <c r="E25" s="49"/>
      <c r="F25" s="49"/>
      <c r="G25" s="50"/>
      <c r="H25" s="47"/>
      <c r="I25" s="51"/>
      <c r="J25" s="52"/>
      <c r="K25" s="52"/>
      <c r="L25" s="53"/>
    </row>
    <row r="26" spans="1:12" x14ac:dyDescent="0.2">
      <c r="A26" s="47"/>
      <c r="B26" s="48"/>
      <c r="C26" s="47"/>
      <c r="D26" s="47"/>
      <c r="E26" s="49"/>
      <c r="F26" s="49"/>
      <c r="G26" s="50"/>
      <c r="H26" s="47"/>
      <c r="I26" s="51"/>
      <c r="J26" s="52"/>
      <c r="K26" s="52"/>
      <c r="L26" s="53"/>
    </row>
    <row r="27" spans="1:12" x14ac:dyDescent="0.2">
      <c r="A27" s="47"/>
      <c r="B27" s="48"/>
      <c r="C27" s="47"/>
      <c r="D27" s="47"/>
      <c r="E27" s="49"/>
      <c r="F27" s="49"/>
      <c r="G27" s="50"/>
      <c r="H27" s="47"/>
      <c r="I27" s="51"/>
      <c r="J27" s="52"/>
      <c r="K27" s="52"/>
      <c r="L27" s="53"/>
    </row>
    <row r="28" spans="1:12" x14ac:dyDescent="0.2">
      <c r="A28" s="47"/>
      <c r="B28" s="48"/>
      <c r="C28" s="47"/>
      <c r="D28" s="47"/>
      <c r="E28" s="49"/>
      <c r="F28" s="49"/>
      <c r="G28" s="50"/>
      <c r="H28" s="47"/>
      <c r="I28" s="51"/>
      <c r="J28" s="52"/>
      <c r="K28" s="52"/>
      <c r="L28" s="53"/>
    </row>
    <row r="29" spans="1:12" x14ac:dyDescent="0.2">
      <c r="A29" s="47"/>
      <c r="B29" s="48"/>
      <c r="C29" s="47"/>
      <c r="D29" s="47"/>
      <c r="E29" s="49"/>
      <c r="F29" s="49"/>
      <c r="G29" s="50"/>
      <c r="H29" s="47"/>
      <c r="I29" s="51"/>
      <c r="J29" s="52"/>
      <c r="K29" s="52"/>
      <c r="L29" s="53"/>
    </row>
    <row r="30" spans="1:12" x14ac:dyDescent="0.2">
      <c r="A30" s="47"/>
      <c r="B30" s="48"/>
      <c r="C30" s="47"/>
      <c r="D30" s="47"/>
      <c r="E30" s="49"/>
      <c r="F30" s="49"/>
      <c r="G30" s="50"/>
      <c r="H30" s="47"/>
      <c r="I30" s="51"/>
      <c r="J30" s="52"/>
      <c r="K30" s="52"/>
      <c r="L30" s="53"/>
    </row>
    <row r="31" spans="1:12" x14ac:dyDescent="0.2">
      <c r="A31" s="47"/>
      <c r="B31" s="48"/>
      <c r="C31" s="47"/>
      <c r="D31" s="47"/>
      <c r="E31" s="49"/>
      <c r="F31" s="49"/>
      <c r="G31" s="50"/>
      <c r="H31" s="47"/>
      <c r="I31" s="51"/>
      <c r="J31" s="52"/>
      <c r="K31" s="52"/>
      <c r="L31" s="53"/>
    </row>
    <row r="32" spans="1:12" ht="17.25" customHeight="1" x14ac:dyDescent="0.2">
      <c r="A32" s="47"/>
      <c r="B32" s="48"/>
      <c r="C32" s="47"/>
      <c r="D32" s="47"/>
      <c r="E32" s="49"/>
      <c r="F32" s="49"/>
      <c r="G32" s="50"/>
      <c r="H32" s="47"/>
      <c r="I32" s="51"/>
      <c r="J32" s="52"/>
      <c r="K32" s="52"/>
      <c r="L32" s="53"/>
    </row>
    <row r="33" spans="1:12" x14ac:dyDescent="0.2">
      <c r="A33" s="47"/>
      <c r="B33" s="48"/>
      <c r="C33" s="47"/>
      <c r="D33" s="47"/>
      <c r="E33" s="49"/>
      <c r="F33" s="49"/>
      <c r="G33" s="50"/>
      <c r="H33" s="47"/>
      <c r="I33" s="51"/>
      <c r="J33" s="52"/>
      <c r="K33" s="52"/>
      <c r="L33" s="53"/>
    </row>
    <row r="34" spans="1:12" x14ac:dyDescent="0.2">
      <c r="A34" s="47"/>
      <c r="B34" s="48"/>
      <c r="C34" s="47"/>
      <c r="D34" s="47"/>
      <c r="E34" s="49"/>
      <c r="F34" s="49"/>
      <c r="G34" s="50"/>
      <c r="H34" s="47"/>
      <c r="I34" s="51"/>
      <c r="J34" s="52"/>
      <c r="K34" s="52"/>
      <c r="L34" s="53"/>
    </row>
    <row r="35" spans="1:12" x14ac:dyDescent="0.2">
      <c r="A35" s="47"/>
      <c r="B35" s="48"/>
      <c r="C35" s="47"/>
      <c r="D35" s="47"/>
      <c r="E35" s="49"/>
      <c r="F35" s="49"/>
      <c r="G35" s="50"/>
      <c r="H35" s="47"/>
      <c r="I35" s="51"/>
      <c r="J35" s="52"/>
      <c r="K35" s="52"/>
      <c r="L35" s="53"/>
    </row>
    <row r="36" spans="1:12" x14ac:dyDescent="0.2">
      <c r="A36" s="47"/>
      <c r="B36" s="48"/>
      <c r="C36" s="47"/>
      <c r="D36" s="47"/>
      <c r="E36" s="49"/>
      <c r="F36" s="49"/>
      <c r="G36" s="50"/>
      <c r="H36" s="47"/>
      <c r="I36" s="51"/>
      <c r="J36" s="52"/>
      <c r="K36" s="52"/>
      <c r="L36" s="53"/>
    </row>
    <row r="37" spans="1:12" x14ac:dyDescent="0.2">
      <c r="A37" s="47"/>
      <c r="B37" s="48"/>
      <c r="C37" s="47"/>
      <c r="D37" s="47"/>
      <c r="E37" s="49"/>
      <c r="F37" s="49"/>
      <c r="G37" s="50"/>
      <c r="H37" s="47"/>
      <c r="I37" s="51"/>
      <c r="J37" s="52"/>
      <c r="K37" s="52"/>
      <c r="L37" s="53"/>
    </row>
    <row r="38" spans="1:12" x14ac:dyDescent="0.2">
      <c r="A38" s="47"/>
      <c r="B38" s="48"/>
      <c r="C38" s="47"/>
      <c r="D38" s="47"/>
      <c r="E38" s="49"/>
      <c r="F38" s="49"/>
      <c r="G38" s="50"/>
      <c r="H38" s="47"/>
      <c r="I38" s="51"/>
      <c r="J38" s="52"/>
      <c r="K38" s="52"/>
      <c r="L38" s="53"/>
    </row>
    <row r="39" spans="1:12" x14ac:dyDescent="0.2">
      <c r="A39" s="55"/>
      <c r="B39" s="56"/>
      <c r="C39" s="47"/>
      <c r="D39" s="47"/>
      <c r="E39" s="49"/>
      <c r="F39" s="49"/>
      <c r="G39" s="50"/>
      <c r="H39" s="47"/>
      <c r="I39" s="57"/>
      <c r="J39" s="52"/>
      <c r="K39" s="52"/>
      <c r="L39" s="53"/>
    </row>
    <row r="40" spans="1:12" x14ac:dyDescent="0.2">
      <c r="A40" s="55"/>
      <c r="B40" s="56"/>
      <c r="C40" s="47"/>
      <c r="D40" s="47"/>
      <c r="E40" s="49"/>
      <c r="F40" s="49"/>
      <c r="G40" s="50"/>
      <c r="H40" s="47"/>
      <c r="I40" s="57"/>
      <c r="J40" s="52"/>
      <c r="K40" s="52"/>
      <c r="L40" s="53"/>
    </row>
    <row r="41" spans="1:12" x14ac:dyDescent="0.2">
      <c r="A41" s="55"/>
      <c r="B41" s="56"/>
      <c r="C41" s="47"/>
      <c r="D41" s="47"/>
      <c r="E41" s="49"/>
      <c r="F41" s="49"/>
      <c r="G41" s="50"/>
      <c r="H41" s="47"/>
      <c r="I41" s="57"/>
      <c r="J41" s="52"/>
      <c r="K41" s="52"/>
      <c r="L41" s="53"/>
    </row>
    <row r="42" spans="1:12" x14ac:dyDescent="0.2">
      <c r="A42" s="55"/>
      <c r="B42" s="56"/>
      <c r="C42" s="47"/>
      <c r="D42" s="47"/>
      <c r="E42" s="49"/>
      <c r="F42" s="49"/>
      <c r="G42" s="50"/>
      <c r="H42" s="47"/>
      <c r="I42" s="57"/>
      <c r="J42" s="52"/>
      <c r="K42" s="52"/>
      <c r="L42" s="53"/>
    </row>
    <row r="43" spans="1:12" x14ac:dyDescent="0.2">
      <c r="A43" s="55"/>
      <c r="B43" s="56"/>
      <c r="C43" s="47"/>
      <c r="D43" s="47"/>
      <c r="E43" s="49"/>
      <c r="F43" s="49"/>
      <c r="G43" s="50"/>
      <c r="H43" s="47"/>
      <c r="I43" s="57"/>
      <c r="J43" s="52"/>
      <c r="K43" s="52"/>
      <c r="L43" s="53"/>
    </row>
    <row r="44" spans="1:12" x14ac:dyDescent="0.2">
      <c r="A44" s="55"/>
      <c r="B44" s="56"/>
      <c r="C44" s="47"/>
      <c r="D44" s="47"/>
      <c r="E44" s="49"/>
      <c r="F44" s="49"/>
      <c r="G44" s="50"/>
      <c r="H44" s="47"/>
      <c r="I44" s="57"/>
      <c r="J44" s="52"/>
      <c r="K44" s="52"/>
      <c r="L44" s="53"/>
    </row>
    <row r="45" spans="1:12" x14ac:dyDescent="0.2">
      <c r="A45" s="55"/>
      <c r="B45" s="56"/>
      <c r="C45" s="47"/>
      <c r="D45" s="47"/>
      <c r="E45" s="49"/>
      <c r="F45" s="49"/>
      <c r="G45" s="50"/>
      <c r="H45" s="47"/>
      <c r="I45" s="57"/>
      <c r="J45" s="52"/>
      <c r="K45" s="52"/>
      <c r="L45" s="53"/>
    </row>
    <row r="46" spans="1:12" x14ac:dyDescent="0.2">
      <c r="A46" s="55"/>
      <c r="B46" s="56"/>
      <c r="C46" s="47"/>
      <c r="D46" s="47"/>
      <c r="E46" s="49"/>
      <c r="F46" s="49"/>
      <c r="G46" s="50"/>
      <c r="H46" s="47"/>
      <c r="I46" s="57"/>
      <c r="J46" s="52"/>
      <c r="K46" s="52"/>
      <c r="L46" s="53"/>
    </row>
    <row r="47" spans="1:12" x14ac:dyDescent="0.2">
      <c r="A47" s="55"/>
      <c r="B47" s="56"/>
      <c r="C47" s="47"/>
      <c r="D47" s="47"/>
      <c r="E47" s="49"/>
      <c r="F47" s="49"/>
      <c r="G47" s="50"/>
      <c r="H47" s="47"/>
      <c r="I47" s="57"/>
      <c r="J47" s="52"/>
      <c r="K47" s="52"/>
      <c r="L47" s="53"/>
    </row>
    <row r="48" spans="1:12" x14ac:dyDescent="0.2">
      <c r="A48" s="55"/>
      <c r="B48" s="56"/>
      <c r="C48" s="47"/>
      <c r="D48" s="47"/>
      <c r="E48" s="49"/>
      <c r="F48" s="49"/>
      <c r="G48" s="50"/>
      <c r="H48" s="47"/>
      <c r="I48" s="57"/>
      <c r="J48" s="52"/>
      <c r="K48" s="52"/>
      <c r="L48" s="53"/>
    </row>
    <row r="49" spans="1:12" x14ac:dyDescent="0.2">
      <c r="A49" s="55"/>
      <c r="B49" s="56"/>
      <c r="C49" s="47"/>
      <c r="D49" s="47"/>
      <c r="E49" s="49"/>
      <c r="F49" s="49"/>
      <c r="G49" s="50"/>
      <c r="H49" s="47"/>
      <c r="I49" s="57"/>
      <c r="J49" s="52"/>
      <c r="K49" s="52"/>
      <c r="L49" s="53"/>
    </row>
    <row r="50" spans="1:12" x14ac:dyDescent="0.2">
      <c r="A50" s="55"/>
      <c r="B50" s="56"/>
      <c r="C50" s="47"/>
      <c r="D50" s="47"/>
      <c r="E50" s="49"/>
      <c r="F50" s="49"/>
      <c r="G50" s="50"/>
      <c r="H50" s="47"/>
      <c r="I50" s="57"/>
      <c r="J50" s="52"/>
      <c r="K50" s="52"/>
      <c r="L50" s="53"/>
    </row>
    <row r="51" spans="1:12" x14ac:dyDescent="0.2">
      <c r="A51" s="55"/>
      <c r="B51" s="56"/>
      <c r="C51" s="47"/>
      <c r="D51" s="47"/>
      <c r="E51" s="49"/>
      <c r="F51" s="49"/>
      <c r="G51" s="50"/>
      <c r="H51" s="47"/>
      <c r="I51" s="57"/>
      <c r="J51" s="52"/>
      <c r="K51" s="52"/>
      <c r="L51" s="53"/>
    </row>
    <row r="52" spans="1:12" x14ac:dyDescent="0.2">
      <c r="A52" s="55"/>
      <c r="B52" s="56"/>
      <c r="C52" s="47"/>
      <c r="D52" s="47"/>
      <c r="E52" s="49"/>
      <c r="F52" s="49"/>
      <c r="G52" s="50"/>
      <c r="H52" s="47"/>
      <c r="I52" s="57"/>
      <c r="J52" s="52"/>
      <c r="K52" s="52"/>
      <c r="L52" s="53"/>
    </row>
    <row r="53" spans="1:12" x14ac:dyDescent="0.2">
      <c r="A53" s="55"/>
      <c r="B53" s="56"/>
      <c r="C53" s="47"/>
      <c r="D53" s="47"/>
      <c r="E53" s="49"/>
      <c r="F53" s="49"/>
      <c r="G53" s="50"/>
      <c r="H53" s="47"/>
      <c r="I53" s="57"/>
      <c r="J53" s="52"/>
      <c r="K53" s="52"/>
      <c r="L53" s="53"/>
    </row>
    <row r="54" spans="1:12" x14ac:dyDescent="0.2">
      <c r="A54" s="55"/>
      <c r="B54" s="56"/>
      <c r="C54" s="47"/>
      <c r="D54" s="47"/>
      <c r="E54" s="49"/>
      <c r="F54" s="49"/>
      <c r="G54" s="50"/>
      <c r="H54" s="47"/>
      <c r="I54" s="57"/>
      <c r="J54" s="52"/>
      <c r="K54" s="52"/>
      <c r="L54" s="53"/>
    </row>
    <row r="55" spans="1:12" x14ac:dyDescent="0.2">
      <c r="A55" s="55"/>
      <c r="B55" s="56"/>
      <c r="C55" s="47"/>
      <c r="D55" s="47"/>
      <c r="E55" s="49"/>
      <c r="F55" s="49"/>
      <c r="G55" s="50"/>
      <c r="H55" s="47"/>
      <c r="I55" s="57"/>
      <c r="J55" s="52"/>
      <c r="K55" s="52"/>
      <c r="L55" s="53"/>
    </row>
    <row r="56" spans="1:12" x14ac:dyDescent="0.2">
      <c r="A56" s="55"/>
      <c r="B56" s="56"/>
      <c r="C56" s="47"/>
      <c r="D56" s="47"/>
      <c r="E56" s="49"/>
      <c r="F56" s="49"/>
      <c r="G56" s="50"/>
      <c r="H56" s="47"/>
      <c r="I56" s="57"/>
      <c r="J56" s="52"/>
      <c r="K56" s="52"/>
      <c r="L56" s="53"/>
    </row>
    <row r="57" spans="1:12" x14ac:dyDescent="0.2">
      <c r="A57" s="55"/>
      <c r="B57" s="56"/>
      <c r="C57" s="47"/>
      <c r="D57" s="47"/>
      <c r="E57" s="49"/>
      <c r="F57" s="49"/>
      <c r="G57" s="50"/>
      <c r="H57" s="47"/>
      <c r="I57" s="57"/>
      <c r="J57" s="52"/>
      <c r="K57" s="52"/>
      <c r="L57" s="53"/>
    </row>
    <row r="58" spans="1:12" x14ac:dyDescent="0.2">
      <c r="A58" s="55"/>
      <c r="B58" s="56"/>
      <c r="C58" s="47"/>
      <c r="D58" s="47"/>
      <c r="E58" s="49"/>
      <c r="F58" s="49"/>
      <c r="G58" s="50"/>
      <c r="H58" s="47"/>
      <c r="I58" s="57"/>
      <c r="J58" s="52"/>
      <c r="K58" s="52"/>
      <c r="L58" s="53"/>
    </row>
    <row r="59" spans="1:12" x14ac:dyDescent="0.2">
      <c r="A59" s="55"/>
      <c r="B59" s="56"/>
      <c r="C59" s="47"/>
      <c r="D59" s="47"/>
      <c r="E59" s="49"/>
      <c r="F59" s="49"/>
      <c r="G59" s="50"/>
      <c r="H59" s="47"/>
      <c r="I59" s="57"/>
      <c r="J59" s="52"/>
      <c r="K59" s="52"/>
      <c r="L59" s="53"/>
    </row>
    <row r="60" spans="1:12" x14ac:dyDescent="0.2">
      <c r="A60" s="55"/>
      <c r="B60" s="56"/>
      <c r="C60" s="47"/>
      <c r="D60" s="47"/>
      <c r="E60" s="49"/>
      <c r="F60" s="49"/>
      <c r="G60" s="50"/>
      <c r="H60" s="47"/>
      <c r="I60" s="57"/>
      <c r="J60" s="52"/>
      <c r="K60" s="52"/>
      <c r="L60" s="53"/>
    </row>
    <row r="61" spans="1:12" x14ac:dyDescent="0.2">
      <c r="A61" s="55"/>
      <c r="B61" s="56"/>
      <c r="C61" s="47"/>
      <c r="D61" s="47"/>
      <c r="E61" s="49"/>
      <c r="F61" s="49"/>
      <c r="G61" s="50"/>
      <c r="H61" s="47"/>
      <c r="I61" s="57"/>
      <c r="J61" s="52"/>
      <c r="K61" s="52"/>
      <c r="L61" s="53"/>
    </row>
    <row r="62" spans="1:12" x14ac:dyDescent="0.2">
      <c r="A62" s="55"/>
      <c r="B62" s="56"/>
      <c r="C62" s="47"/>
      <c r="D62" s="47"/>
      <c r="E62" s="49"/>
      <c r="F62" s="49"/>
      <c r="G62" s="50"/>
      <c r="H62" s="47"/>
      <c r="I62" s="57"/>
      <c r="J62" s="52"/>
      <c r="K62" s="52"/>
      <c r="L62" s="53"/>
    </row>
    <row r="63" spans="1:12" x14ac:dyDescent="0.2">
      <c r="A63" s="55"/>
      <c r="B63" s="56"/>
      <c r="C63" s="47"/>
      <c r="D63" s="47"/>
      <c r="E63" s="49"/>
      <c r="F63" s="49"/>
      <c r="G63" s="50"/>
      <c r="H63" s="47"/>
      <c r="I63" s="57"/>
      <c r="J63" s="52"/>
      <c r="K63" s="52"/>
      <c r="L63" s="53"/>
    </row>
    <row r="64" spans="1:12" x14ac:dyDescent="0.2">
      <c r="A64" s="55"/>
      <c r="B64" s="56"/>
      <c r="C64" s="47"/>
      <c r="D64" s="47"/>
      <c r="E64" s="49"/>
      <c r="F64" s="49"/>
      <c r="G64" s="50"/>
      <c r="H64" s="47"/>
      <c r="I64" s="57"/>
      <c r="J64" s="52"/>
      <c r="K64" s="52"/>
      <c r="L64" s="53"/>
    </row>
    <row r="65" spans="1:12" x14ac:dyDescent="0.2">
      <c r="A65" s="55"/>
      <c r="B65" s="56"/>
      <c r="C65" s="47"/>
      <c r="D65" s="47"/>
      <c r="E65" s="49"/>
      <c r="F65" s="49"/>
      <c r="G65" s="50"/>
      <c r="H65" s="47"/>
      <c r="I65" s="57"/>
      <c r="J65" s="52"/>
      <c r="K65" s="52"/>
      <c r="L65" s="53"/>
    </row>
    <row r="66" spans="1:12" x14ac:dyDescent="0.2">
      <c r="A66" s="55"/>
      <c r="B66" s="56"/>
      <c r="C66" s="47"/>
      <c r="D66" s="47"/>
      <c r="E66" s="49"/>
      <c r="F66" s="49"/>
      <c r="G66" s="50"/>
      <c r="H66" s="47"/>
      <c r="I66" s="57"/>
      <c r="J66" s="52"/>
      <c r="K66" s="52"/>
      <c r="L66" s="53"/>
    </row>
    <row r="67" spans="1:12" x14ac:dyDescent="0.2">
      <c r="A67" s="55"/>
      <c r="B67" s="56"/>
      <c r="C67" s="47"/>
      <c r="D67" s="47"/>
      <c r="E67" s="49"/>
      <c r="F67" s="49"/>
      <c r="G67" s="50"/>
      <c r="H67" s="47"/>
      <c r="I67" s="57"/>
      <c r="J67" s="52"/>
      <c r="K67" s="52"/>
      <c r="L67" s="53"/>
    </row>
    <row r="68" spans="1:12" x14ac:dyDescent="0.2">
      <c r="A68" s="55"/>
      <c r="B68" s="56"/>
      <c r="C68" s="47"/>
      <c r="D68" s="47"/>
      <c r="E68" s="49"/>
      <c r="F68" s="49"/>
      <c r="G68" s="50"/>
      <c r="H68" s="47"/>
      <c r="I68" s="57"/>
      <c r="J68" s="52"/>
      <c r="K68" s="52"/>
      <c r="L68" s="53"/>
    </row>
    <row r="69" spans="1:12" s="6" customFormat="1" x14ac:dyDescent="0.2">
      <c r="A69" s="55"/>
      <c r="B69" s="56"/>
      <c r="C69" s="47"/>
      <c r="D69" s="47"/>
      <c r="E69" s="49"/>
      <c r="F69" s="49"/>
      <c r="G69" s="50"/>
      <c r="H69" s="47"/>
      <c r="I69" s="57"/>
      <c r="J69" s="52"/>
      <c r="K69" s="52"/>
      <c r="L69" s="53"/>
    </row>
    <row r="70" spans="1:12" s="6" customFormat="1" x14ac:dyDescent="0.2">
      <c r="A70" s="55"/>
      <c r="B70" s="56"/>
      <c r="C70" s="47"/>
      <c r="D70" s="47"/>
      <c r="E70" s="49"/>
      <c r="F70" s="49"/>
      <c r="G70" s="50"/>
      <c r="H70" s="47"/>
      <c r="I70" s="57"/>
      <c r="J70" s="52"/>
      <c r="K70" s="52"/>
      <c r="L70" s="53"/>
    </row>
    <row r="71" spans="1:12" s="6" customFormat="1" x14ac:dyDescent="0.2">
      <c r="A71" s="55"/>
      <c r="B71" s="56"/>
      <c r="C71" s="47"/>
      <c r="D71" s="47"/>
      <c r="E71" s="49"/>
      <c r="F71" s="49"/>
      <c r="G71" s="50"/>
      <c r="H71" s="47"/>
      <c r="I71" s="57"/>
      <c r="J71" s="52"/>
      <c r="K71" s="52"/>
      <c r="L71" s="53"/>
    </row>
    <row r="72" spans="1:12" s="6" customFormat="1" x14ac:dyDescent="0.2">
      <c r="A72" s="55"/>
      <c r="B72" s="56"/>
      <c r="C72" s="47"/>
      <c r="D72" s="47"/>
      <c r="E72" s="49"/>
      <c r="F72" s="49"/>
      <c r="G72" s="50"/>
      <c r="H72" s="47"/>
      <c r="I72" s="57"/>
      <c r="J72" s="52"/>
      <c r="K72" s="52"/>
      <c r="L72" s="53"/>
    </row>
    <row r="73" spans="1:12" s="6" customFormat="1" x14ac:dyDescent="0.2">
      <c r="A73" s="55"/>
      <c r="B73" s="56"/>
      <c r="C73" s="47"/>
      <c r="D73" s="47"/>
      <c r="E73" s="49"/>
      <c r="F73" s="49"/>
      <c r="G73" s="50"/>
      <c r="H73" s="47"/>
      <c r="I73" s="57"/>
      <c r="J73" s="52"/>
      <c r="K73" s="52"/>
      <c r="L73" s="53"/>
    </row>
    <row r="74" spans="1:12" s="6" customFormat="1" x14ac:dyDescent="0.2">
      <c r="A74" s="55"/>
      <c r="B74" s="56"/>
      <c r="C74" s="47"/>
      <c r="D74" s="47"/>
      <c r="E74" s="49"/>
      <c r="F74" s="49"/>
      <c r="G74" s="50"/>
      <c r="H74" s="47"/>
      <c r="I74" s="57"/>
      <c r="J74" s="52"/>
      <c r="K74" s="52"/>
      <c r="L74" s="53"/>
    </row>
    <row r="75" spans="1:12" s="6" customFormat="1" x14ac:dyDescent="0.2">
      <c r="A75" s="55"/>
      <c r="B75" s="56"/>
      <c r="C75" s="47"/>
      <c r="D75" s="47"/>
      <c r="E75" s="49"/>
      <c r="F75" s="49"/>
      <c r="G75" s="50"/>
      <c r="H75" s="47"/>
      <c r="I75" s="57"/>
      <c r="J75" s="52"/>
      <c r="K75" s="52"/>
      <c r="L75" s="53"/>
    </row>
    <row r="76" spans="1:12" s="6" customFormat="1" x14ac:dyDescent="0.2">
      <c r="A76" s="55"/>
      <c r="B76" s="56"/>
      <c r="C76" s="47"/>
      <c r="D76" s="47"/>
      <c r="E76" s="49"/>
      <c r="F76" s="49"/>
      <c r="G76" s="50"/>
      <c r="H76" s="47"/>
      <c r="I76" s="57"/>
      <c r="J76" s="52"/>
      <c r="K76" s="52"/>
      <c r="L76" s="53"/>
    </row>
    <row r="77" spans="1:12" s="6" customFormat="1" x14ac:dyDescent="0.2">
      <c r="A77" s="55"/>
      <c r="B77" s="56"/>
      <c r="C77" s="47"/>
      <c r="D77" s="47"/>
      <c r="E77" s="49"/>
      <c r="F77" s="49"/>
      <c r="G77" s="50"/>
      <c r="H77" s="47"/>
      <c r="I77" s="57"/>
      <c r="J77" s="52"/>
      <c r="K77" s="52"/>
      <c r="L77" s="53"/>
    </row>
    <row r="78" spans="1:12" s="6" customFormat="1" x14ac:dyDescent="0.2">
      <c r="A78" s="55"/>
      <c r="B78" s="56"/>
      <c r="C78" s="47"/>
      <c r="D78" s="47"/>
      <c r="E78" s="49"/>
      <c r="F78" s="49"/>
      <c r="G78" s="50"/>
      <c r="H78" s="47"/>
      <c r="I78" s="57"/>
      <c r="J78" s="52"/>
      <c r="K78" s="52"/>
      <c r="L78" s="53"/>
    </row>
    <row r="79" spans="1:12" s="6" customFormat="1" x14ac:dyDescent="0.2">
      <c r="A79" s="55"/>
      <c r="B79" s="56"/>
      <c r="C79" s="47"/>
      <c r="D79" s="47"/>
      <c r="E79" s="49"/>
      <c r="F79" s="49"/>
      <c r="G79" s="50"/>
      <c r="H79" s="47"/>
      <c r="I79" s="57"/>
      <c r="J79" s="52"/>
      <c r="K79" s="52"/>
      <c r="L79" s="53"/>
    </row>
    <row r="80" spans="1:12" s="6" customFormat="1" x14ac:dyDescent="0.2">
      <c r="A80" s="55"/>
      <c r="B80" s="56"/>
      <c r="C80" s="47"/>
      <c r="D80" s="47"/>
      <c r="E80" s="49"/>
      <c r="F80" s="49"/>
      <c r="G80" s="50"/>
      <c r="H80" s="47"/>
      <c r="I80" s="57"/>
      <c r="J80" s="52"/>
      <c r="K80" s="52"/>
      <c r="L80" s="53"/>
    </row>
    <row r="81" spans="1:12" s="6" customFormat="1" x14ac:dyDescent="0.2">
      <c r="A81" s="55"/>
      <c r="B81" s="56"/>
      <c r="C81" s="47"/>
      <c r="D81" s="47"/>
      <c r="E81" s="49"/>
      <c r="F81" s="49"/>
      <c r="G81" s="50"/>
      <c r="H81" s="47"/>
      <c r="I81" s="57"/>
      <c r="J81" s="52"/>
      <c r="K81" s="52"/>
      <c r="L81" s="53"/>
    </row>
    <row r="82" spans="1:12" s="6" customFormat="1" x14ac:dyDescent="0.2">
      <c r="A82" s="55"/>
      <c r="B82" s="56"/>
      <c r="C82" s="47"/>
      <c r="D82" s="47"/>
      <c r="E82" s="49"/>
      <c r="F82" s="49"/>
      <c r="G82" s="50"/>
      <c r="H82" s="47"/>
      <c r="I82" s="57"/>
      <c r="J82" s="52"/>
      <c r="K82" s="52"/>
      <c r="L82" s="53"/>
    </row>
    <row r="83" spans="1:12" s="6" customFormat="1" x14ac:dyDescent="0.2">
      <c r="A83" s="55"/>
      <c r="B83" s="56"/>
      <c r="C83" s="47"/>
      <c r="D83" s="47"/>
      <c r="E83" s="49"/>
      <c r="F83" s="49"/>
      <c r="G83" s="50"/>
      <c r="H83" s="47"/>
      <c r="I83" s="57"/>
      <c r="J83" s="52"/>
      <c r="K83" s="52"/>
      <c r="L83" s="53"/>
    </row>
    <row r="84" spans="1:12" s="6" customFormat="1" x14ac:dyDescent="0.2">
      <c r="A84" s="55"/>
      <c r="B84" s="56"/>
      <c r="C84" s="47"/>
      <c r="D84" s="47"/>
      <c r="E84" s="49"/>
      <c r="F84" s="49"/>
      <c r="G84" s="50"/>
      <c r="H84" s="47"/>
      <c r="I84" s="57"/>
      <c r="J84" s="52"/>
      <c r="K84" s="52"/>
      <c r="L84" s="53"/>
    </row>
    <row r="85" spans="1:12" s="6" customFormat="1" x14ac:dyDescent="0.2">
      <c r="A85" s="55"/>
      <c r="B85" s="56"/>
      <c r="C85" s="47"/>
      <c r="D85" s="47"/>
      <c r="E85" s="49"/>
      <c r="F85" s="49"/>
      <c r="G85" s="50"/>
      <c r="H85" s="47"/>
      <c r="I85" s="57"/>
      <c r="J85" s="52"/>
      <c r="K85" s="52"/>
      <c r="L85" s="53"/>
    </row>
    <row r="86" spans="1:12" s="6" customFormat="1" x14ac:dyDescent="0.2">
      <c r="A86" s="55"/>
      <c r="B86" s="56"/>
      <c r="C86" s="47"/>
      <c r="D86" s="47"/>
      <c r="E86" s="49"/>
      <c r="F86" s="49"/>
      <c r="G86" s="50"/>
      <c r="H86" s="47"/>
      <c r="I86" s="57"/>
      <c r="J86" s="52"/>
      <c r="K86" s="52"/>
      <c r="L86" s="53"/>
    </row>
    <row r="87" spans="1:12" s="6" customFormat="1" x14ac:dyDescent="0.2">
      <c r="A87" s="55"/>
      <c r="B87" s="56"/>
      <c r="C87" s="47"/>
      <c r="D87" s="47"/>
      <c r="E87" s="49"/>
      <c r="F87" s="49"/>
      <c r="G87" s="50"/>
      <c r="H87" s="47"/>
      <c r="I87" s="57"/>
      <c r="J87" s="52"/>
      <c r="K87" s="52"/>
      <c r="L87" s="53"/>
    </row>
    <row r="88" spans="1:12" s="6" customFormat="1" x14ac:dyDescent="0.2">
      <c r="A88" s="55"/>
      <c r="B88" s="56"/>
      <c r="C88" s="47"/>
      <c r="D88" s="47"/>
      <c r="E88" s="49"/>
      <c r="F88" s="49"/>
      <c r="G88" s="50"/>
      <c r="H88" s="47"/>
      <c r="I88" s="57"/>
      <c r="J88" s="52"/>
      <c r="K88" s="52"/>
      <c r="L88" s="53"/>
    </row>
    <row r="89" spans="1:12" s="6" customFormat="1" x14ac:dyDescent="0.2">
      <c r="A89" s="55"/>
      <c r="B89" s="56"/>
      <c r="C89" s="47"/>
      <c r="D89" s="47"/>
      <c r="E89" s="49"/>
      <c r="F89" s="49"/>
      <c r="G89" s="50"/>
      <c r="H89" s="47"/>
      <c r="I89" s="57"/>
      <c r="J89" s="52"/>
      <c r="K89" s="52"/>
      <c r="L89" s="53"/>
    </row>
    <row r="90" spans="1:12" s="6" customFormat="1" x14ac:dyDescent="0.2">
      <c r="A90" s="55"/>
      <c r="B90" s="56"/>
      <c r="C90" s="47"/>
      <c r="D90" s="47"/>
      <c r="E90" s="49"/>
      <c r="F90" s="49"/>
      <c r="G90" s="50"/>
      <c r="H90" s="47"/>
      <c r="I90" s="57"/>
      <c r="J90" s="52"/>
      <c r="K90" s="52"/>
      <c r="L90" s="53"/>
    </row>
    <row r="91" spans="1:12" s="6" customFormat="1" x14ac:dyDescent="0.2">
      <c r="A91" s="55"/>
      <c r="B91" s="56"/>
      <c r="C91" s="47"/>
      <c r="D91" s="47"/>
      <c r="E91" s="49"/>
      <c r="F91" s="49"/>
      <c r="G91" s="50"/>
      <c r="H91" s="47"/>
      <c r="I91" s="57"/>
      <c r="J91" s="52"/>
      <c r="K91" s="52"/>
      <c r="L91" s="53"/>
    </row>
    <row r="92" spans="1:12" s="6" customFormat="1" x14ac:dyDescent="0.2">
      <c r="A92" s="55"/>
      <c r="B92" s="56"/>
      <c r="C92" s="47"/>
      <c r="D92" s="47"/>
      <c r="E92" s="49"/>
      <c r="F92" s="49"/>
      <c r="G92" s="50"/>
      <c r="H92" s="47"/>
      <c r="I92" s="57"/>
      <c r="J92" s="52"/>
      <c r="K92" s="52"/>
      <c r="L92" s="53"/>
    </row>
    <row r="93" spans="1:12" s="6" customFormat="1" x14ac:dyDescent="0.2">
      <c r="A93" s="55"/>
      <c r="B93" s="56"/>
      <c r="C93" s="47"/>
      <c r="D93" s="47"/>
      <c r="E93" s="49"/>
      <c r="F93" s="49"/>
      <c r="G93" s="50"/>
      <c r="H93" s="47"/>
      <c r="I93" s="57"/>
      <c r="J93" s="52"/>
      <c r="K93" s="52"/>
      <c r="L93" s="53"/>
    </row>
    <row r="94" spans="1:12" s="6" customFormat="1" x14ac:dyDescent="0.2">
      <c r="A94" s="55"/>
      <c r="B94" s="56"/>
      <c r="C94" s="47"/>
      <c r="D94" s="47"/>
      <c r="E94" s="49"/>
      <c r="F94" s="49"/>
      <c r="G94" s="50"/>
      <c r="H94" s="47"/>
      <c r="I94" s="57"/>
      <c r="J94" s="52"/>
      <c r="K94" s="52"/>
      <c r="L94" s="53"/>
    </row>
    <row r="95" spans="1:12" s="6" customFormat="1" x14ac:dyDescent="0.2">
      <c r="A95" s="55"/>
      <c r="B95" s="56"/>
      <c r="C95" s="47"/>
      <c r="D95" s="47"/>
      <c r="E95" s="49"/>
      <c r="F95" s="49"/>
      <c r="G95" s="50"/>
      <c r="H95" s="47"/>
      <c r="I95" s="57"/>
      <c r="J95" s="52"/>
      <c r="K95" s="52"/>
      <c r="L95" s="53"/>
    </row>
    <row r="96" spans="1:12" s="6" customFormat="1" x14ac:dyDescent="0.2">
      <c r="A96" s="55"/>
      <c r="B96" s="56"/>
      <c r="C96" s="47"/>
      <c r="D96" s="47"/>
      <c r="E96" s="49"/>
      <c r="F96" s="49"/>
      <c r="G96" s="50"/>
      <c r="H96" s="47"/>
      <c r="I96" s="57"/>
      <c r="J96" s="52"/>
      <c r="K96" s="52"/>
      <c r="L96" s="53"/>
    </row>
    <row r="97" spans="1:12" s="6" customFormat="1" x14ac:dyDescent="0.2">
      <c r="A97" s="55"/>
      <c r="B97" s="56"/>
      <c r="C97" s="47"/>
      <c r="D97" s="47"/>
      <c r="E97" s="49"/>
      <c r="F97" s="49"/>
      <c r="G97" s="50"/>
      <c r="H97" s="47"/>
      <c r="I97" s="57"/>
      <c r="J97" s="52"/>
      <c r="K97" s="52"/>
      <c r="L97" s="53"/>
    </row>
    <row r="98" spans="1:12" s="6" customFormat="1" x14ac:dyDescent="0.2">
      <c r="A98" s="55"/>
      <c r="B98" s="56"/>
      <c r="C98" s="47"/>
      <c r="D98" s="47"/>
      <c r="E98" s="49"/>
      <c r="F98" s="49"/>
      <c r="G98" s="50"/>
      <c r="H98" s="47"/>
      <c r="I98" s="57"/>
      <c r="J98" s="52"/>
      <c r="K98" s="52"/>
      <c r="L98" s="53"/>
    </row>
    <row r="99" spans="1:12" s="6" customFormat="1" x14ac:dyDescent="0.2">
      <c r="A99" s="55"/>
      <c r="B99" s="56"/>
      <c r="C99" s="47"/>
      <c r="D99" s="47"/>
      <c r="E99" s="49"/>
      <c r="F99" s="49"/>
      <c r="G99" s="50"/>
      <c r="H99" s="47"/>
      <c r="I99" s="57"/>
      <c r="J99" s="52"/>
      <c r="K99" s="52"/>
      <c r="L99" s="53"/>
    </row>
    <row r="100" spans="1:12" s="6" customFormat="1" x14ac:dyDescent="0.2">
      <c r="A100" s="55"/>
      <c r="B100" s="56"/>
      <c r="C100" s="47"/>
      <c r="D100" s="47"/>
      <c r="E100" s="49"/>
      <c r="F100" s="49"/>
      <c r="G100" s="50"/>
      <c r="H100" s="47"/>
      <c r="I100" s="57"/>
      <c r="J100" s="52"/>
      <c r="K100" s="52"/>
      <c r="L100" s="53"/>
    </row>
    <row r="101" spans="1:12" s="6" customFormat="1" x14ac:dyDescent="0.2">
      <c r="A101" s="55"/>
      <c r="B101" s="56"/>
      <c r="C101" s="47"/>
      <c r="D101" s="47"/>
      <c r="E101" s="49"/>
      <c r="F101" s="49"/>
      <c r="G101" s="50"/>
      <c r="H101" s="47"/>
      <c r="I101" s="57"/>
      <c r="J101" s="52"/>
      <c r="K101" s="52"/>
      <c r="L101" s="53"/>
    </row>
    <row r="102" spans="1:12" s="6" customFormat="1" x14ac:dyDescent="0.2">
      <c r="A102" s="55"/>
      <c r="B102" s="56"/>
      <c r="C102" s="47"/>
      <c r="D102" s="47"/>
      <c r="E102" s="49"/>
      <c r="F102" s="49"/>
      <c r="G102" s="50"/>
      <c r="H102" s="47"/>
      <c r="I102" s="57"/>
      <c r="J102" s="52"/>
      <c r="K102" s="52"/>
      <c r="L102" s="53"/>
    </row>
    <row r="103" spans="1:12" s="6" customFormat="1" x14ac:dyDescent="0.2">
      <c r="A103" s="55"/>
      <c r="B103" s="56"/>
      <c r="C103" s="47"/>
      <c r="D103" s="47"/>
      <c r="E103" s="49"/>
      <c r="F103" s="49"/>
      <c r="G103" s="50"/>
      <c r="H103" s="47"/>
      <c r="I103" s="57"/>
      <c r="J103" s="52"/>
      <c r="K103" s="52"/>
      <c r="L103" s="53"/>
    </row>
    <row r="104" spans="1:12" s="6" customFormat="1" x14ac:dyDescent="0.2">
      <c r="A104" s="55"/>
      <c r="B104" s="56"/>
      <c r="C104" s="47"/>
      <c r="D104" s="47"/>
      <c r="E104" s="49"/>
      <c r="F104" s="49"/>
      <c r="G104" s="50"/>
      <c r="H104" s="47"/>
      <c r="I104" s="57"/>
      <c r="J104" s="52"/>
      <c r="K104" s="52"/>
      <c r="L104" s="53"/>
    </row>
    <row r="105" spans="1:12" s="6" customFormat="1" x14ac:dyDescent="0.2">
      <c r="A105" s="55"/>
      <c r="B105" s="56"/>
      <c r="C105" s="47"/>
      <c r="D105" s="47"/>
      <c r="E105" s="49"/>
      <c r="F105" s="49"/>
      <c r="G105" s="50"/>
      <c r="H105" s="47"/>
      <c r="I105" s="57"/>
      <c r="J105" s="52"/>
      <c r="K105" s="52"/>
      <c r="L105" s="53"/>
    </row>
    <row r="106" spans="1:12" s="6" customFormat="1" x14ac:dyDescent="0.2">
      <c r="A106" s="55"/>
      <c r="B106" s="56"/>
      <c r="C106" s="47"/>
      <c r="D106" s="47"/>
      <c r="E106" s="49"/>
      <c r="F106" s="49"/>
      <c r="G106" s="50"/>
      <c r="H106" s="47"/>
      <c r="I106" s="57"/>
      <c r="J106" s="52"/>
      <c r="K106" s="52"/>
      <c r="L106" s="53"/>
    </row>
    <row r="107" spans="1:12" s="6" customFormat="1" x14ac:dyDescent="0.2">
      <c r="A107" s="55"/>
      <c r="B107" s="56"/>
      <c r="C107" s="47"/>
      <c r="D107" s="47"/>
      <c r="E107" s="49"/>
      <c r="F107" s="49"/>
      <c r="G107" s="50"/>
      <c r="H107" s="47"/>
      <c r="I107" s="57"/>
      <c r="J107" s="52"/>
      <c r="K107" s="52"/>
      <c r="L107" s="53"/>
    </row>
    <row r="108" spans="1:12" s="6" customFormat="1" x14ac:dyDescent="0.2">
      <c r="A108" s="55"/>
      <c r="B108" s="56"/>
      <c r="C108" s="47"/>
      <c r="D108" s="47"/>
      <c r="E108" s="49"/>
      <c r="F108" s="49"/>
      <c r="G108" s="50"/>
      <c r="H108" s="47"/>
      <c r="I108" s="57"/>
      <c r="J108" s="52"/>
      <c r="K108" s="52"/>
      <c r="L108" s="53"/>
    </row>
    <row r="109" spans="1:12" s="6" customFormat="1" x14ac:dyDescent="0.2">
      <c r="A109" s="55"/>
      <c r="B109" s="56"/>
      <c r="C109" s="47"/>
      <c r="D109" s="47"/>
      <c r="E109" s="49"/>
      <c r="F109" s="49"/>
      <c r="G109" s="50"/>
      <c r="H109" s="47"/>
      <c r="I109" s="57"/>
      <c r="J109" s="52"/>
      <c r="K109" s="52"/>
      <c r="L109" s="53"/>
    </row>
    <row r="110" spans="1:12" s="6" customFormat="1" x14ac:dyDescent="0.2">
      <c r="A110" s="55"/>
      <c r="B110" s="56"/>
      <c r="C110" s="47"/>
      <c r="D110" s="47"/>
      <c r="E110" s="49"/>
      <c r="F110" s="49"/>
      <c r="G110" s="50"/>
      <c r="H110" s="47"/>
      <c r="I110" s="57"/>
      <c r="J110" s="52"/>
      <c r="K110" s="52"/>
      <c r="L110" s="53"/>
    </row>
    <row r="111" spans="1:12" s="6" customFormat="1" x14ac:dyDescent="0.2">
      <c r="A111" s="55"/>
      <c r="B111" s="56"/>
      <c r="C111" s="47"/>
      <c r="D111" s="47"/>
      <c r="E111" s="49"/>
      <c r="F111" s="49"/>
      <c r="G111" s="50"/>
      <c r="H111" s="47"/>
      <c r="I111" s="57"/>
      <c r="J111" s="52"/>
      <c r="K111" s="52"/>
      <c r="L111" s="53"/>
    </row>
    <row r="112" spans="1:12" s="6" customFormat="1" x14ac:dyDescent="0.2">
      <c r="A112" s="55"/>
      <c r="B112" s="56"/>
      <c r="C112" s="47"/>
      <c r="D112" s="47"/>
      <c r="E112" s="49"/>
      <c r="F112" s="49"/>
      <c r="G112" s="50"/>
      <c r="H112" s="47"/>
      <c r="I112" s="57"/>
      <c r="J112" s="52"/>
      <c r="K112" s="52"/>
      <c r="L112" s="53"/>
    </row>
    <row r="113" spans="1:12" s="6" customFormat="1" x14ac:dyDescent="0.2">
      <c r="A113" s="55"/>
      <c r="B113" s="56"/>
      <c r="C113" s="47"/>
      <c r="D113" s="47"/>
      <c r="E113" s="49"/>
      <c r="F113" s="49"/>
      <c r="G113" s="50"/>
      <c r="H113" s="47"/>
      <c r="I113" s="57"/>
      <c r="J113" s="52"/>
      <c r="K113" s="52"/>
      <c r="L113" s="53"/>
    </row>
    <row r="114" spans="1:12" s="6" customFormat="1" x14ac:dyDescent="0.2">
      <c r="A114" s="55"/>
      <c r="B114" s="56"/>
      <c r="C114" s="47"/>
      <c r="D114" s="47"/>
      <c r="E114" s="49"/>
      <c r="F114" s="49"/>
      <c r="G114" s="50"/>
      <c r="H114" s="47"/>
      <c r="I114" s="57"/>
      <c r="J114" s="52"/>
      <c r="K114" s="52"/>
      <c r="L114" s="53"/>
    </row>
    <row r="115" spans="1:12" s="6" customFormat="1" x14ac:dyDescent="0.2">
      <c r="A115" s="55"/>
      <c r="B115" s="56"/>
      <c r="C115" s="47"/>
      <c r="D115" s="47"/>
      <c r="E115" s="49"/>
      <c r="F115" s="49"/>
      <c r="G115" s="50"/>
      <c r="H115" s="47"/>
      <c r="I115" s="57"/>
      <c r="J115" s="52"/>
      <c r="K115" s="52"/>
      <c r="L115" s="53"/>
    </row>
    <row r="116" spans="1:12" s="6" customFormat="1" x14ac:dyDescent="0.2">
      <c r="A116" s="55"/>
      <c r="B116" s="56"/>
      <c r="C116" s="47"/>
      <c r="D116" s="47"/>
      <c r="E116" s="49"/>
      <c r="F116" s="49"/>
      <c r="G116" s="50"/>
      <c r="H116" s="47"/>
      <c r="I116" s="57"/>
      <c r="J116" s="52"/>
      <c r="K116" s="52"/>
      <c r="L116" s="53"/>
    </row>
    <row r="117" spans="1:12" s="6" customFormat="1" x14ac:dyDescent="0.2">
      <c r="A117" s="55"/>
      <c r="B117" s="56"/>
      <c r="C117" s="47"/>
      <c r="D117" s="47"/>
      <c r="E117" s="49"/>
      <c r="F117" s="49"/>
      <c r="G117" s="50"/>
      <c r="H117" s="47"/>
      <c r="I117" s="57"/>
      <c r="J117" s="52"/>
      <c r="K117" s="52"/>
      <c r="L117" s="53"/>
    </row>
    <row r="118" spans="1:12" s="6" customFormat="1" x14ac:dyDescent="0.2">
      <c r="A118" s="55"/>
      <c r="B118" s="56"/>
      <c r="C118" s="47"/>
      <c r="D118" s="47"/>
      <c r="E118" s="49"/>
      <c r="F118" s="49"/>
      <c r="G118" s="50"/>
      <c r="H118" s="47"/>
      <c r="I118" s="57"/>
      <c r="J118" s="52"/>
      <c r="K118" s="52"/>
      <c r="L118" s="53"/>
    </row>
    <row r="119" spans="1:12" s="6" customFormat="1" x14ac:dyDescent="0.2">
      <c r="A119" s="55"/>
      <c r="B119" s="56"/>
      <c r="C119" s="47"/>
      <c r="D119" s="47"/>
      <c r="E119" s="49"/>
      <c r="F119" s="49"/>
      <c r="G119" s="50"/>
      <c r="H119" s="47"/>
      <c r="I119" s="57"/>
      <c r="J119" s="52"/>
      <c r="K119" s="52"/>
      <c r="L119" s="53"/>
    </row>
    <row r="120" spans="1:12" s="6" customFormat="1" x14ac:dyDescent="0.2">
      <c r="A120" s="55"/>
      <c r="B120" s="56"/>
      <c r="C120" s="47"/>
      <c r="D120" s="47"/>
      <c r="E120" s="49"/>
      <c r="F120" s="49"/>
      <c r="G120" s="50"/>
      <c r="H120" s="47"/>
      <c r="I120" s="57"/>
      <c r="J120" s="52"/>
      <c r="K120" s="52"/>
      <c r="L120" s="53"/>
    </row>
    <row r="121" spans="1:12" s="6" customFormat="1" x14ac:dyDescent="0.2">
      <c r="A121" s="55"/>
      <c r="B121" s="56"/>
      <c r="C121" s="47"/>
      <c r="D121" s="47"/>
      <c r="E121" s="49"/>
      <c r="F121" s="49"/>
      <c r="G121" s="50"/>
      <c r="H121" s="47"/>
      <c r="I121" s="57"/>
      <c r="J121" s="52"/>
      <c r="K121" s="52"/>
      <c r="L121" s="53"/>
    </row>
    <row r="122" spans="1:12" s="6" customFormat="1" x14ac:dyDescent="0.2">
      <c r="A122" s="55"/>
      <c r="B122" s="56"/>
      <c r="C122" s="47"/>
      <c r="D122" s="47"/>
      <c r="E122" s="49"/>
      <c r="F122" s="49"/>
      <c r="G122" s="50"/>
      <c r="H122" s="47"/>
      <c r="I122" s="57"/>
      <c r="J122" s="52"/>
      <c r="K122" s="52"/>
      <c r="L122" s="53"/>
    </row>
    <row r="123" spans="1:12" s="6" customFormat="1" x14ac:dyDescent="0.2">
      <c r="A123" s="55"/>
      <c r="B123" s="56"/>
      <c r="C123" s="47"/>
      <c r="D123" s="47"/>
      <c r="E123" s="49"/>
      <c r="F123" s="49"/>
      <c r="G123" s="50"/>
      <c r="H123" s="47"/>
      <c r="I123" s="57"/>
      <c r="J123" s="52"/>
      <c r="K123" s="52"/>
      <c r="L123" s="53"/>
    </row>
    <row r="124" spans="1:12" s="6" customFormat="1" x14ac:dyDescent="0.2">
      <c r="A124" s="55"/>
      <c r="B124" s="56"/>
      <c r="C124" s="47"/>
      <c r="D124" s="47"/>
      <c r="E124" s="49"/>
      <c r="F124" s="49"/>
      <c r="G124" s="50"/>
      <c r="H124" s="47"/>
      <c r="I124" s="57"/>
      <c r="J124" s="52"/>
      <c r="K124" s="52"/>
      <c r="L124" s="53"/>
    </row>
    <row r="125" spans="1:12" s="6" customFormat="1" x14ac:dyDescent="0.2">
      <c r="A125" s="55"/>
      <c r="B125" s="56"/>
      <c r="C125" s="47"/>
      <c r="D125" s="47"/>
      <c r="E125" s="49"/>
      <c r="F125" s="49"/>
      <c r="G125" s="50"/>
      <c r="H125" s="47"/>
      <c r="I125" s="57"/>
      <c r="J125" s="52"/>
      <c r="K125" s="52"/>
      <c r="L125" s="53"/>
    </row>
    <row r="126" spans="1:12" s="6" customFormat="1" x14ac:dyDescent="0.2">
      <c r="A126" s="55"/>
      <c r="B126" s="56"/>
      <c r="C126" s="47"/>
      <c r="D126" s="47"/>
      <c r="E126" s="49"/>
      <c r="F126" s="49"/>
      <c r="G126" s="50"/>
      <c r="H126" s="47"/>
      <c r="I126" s="57"/>
      <c r="J126" s="52"/>
      <c r="K126" s="52"/>
      <c r="L126" s="53"/>
    </row>
    <row r="127" spans="1:12" s="6" customFormat="1" x14ac:dyDescent="0.2">
      <c r="A127" s="11"/>
      <c r="B127" s="14"/>
      <c r="C127" s="15"/>
      <c r="D127" s="15"/>
      <c r="E127" s="16"/>
      <c r="F127" s="16"/>
      <c r="G127" s="26"/>
      <c r="H127" s="15"/>
      <c r="I127" s="19"/>
      <c r="J127" s="4"/>
      <c r="K127" s="4"/>
      <c r="L127" s="5"/>
    </row>
    <row r="128" spans="1:12" s="6" customFormat="1" x14ac:dyDescent="0.2">
      <c r="A128" s="11"/>
      <c r="B128" s="14"/>
      <c r="C128" s="15"/>
      <c r="D128" s="15"/>
      <c r="E128" s="16"/>
      <c r="F128" s="16"/>
      <c r="G128" s="26"/>
      <c r="H128" s="15"/>
      <c r="I128" s="19"/>
      <c r="J128" s="4"/>
      <c r="K128" s="4"/>
      <c r="L128" s="5"/>
    </row>
    <row r="129" spans="1:12" s="6" customFormat="1" x14ac:dyDescent="0.2">
      <c r="A129" s="11"/>
      <c r="B129" s="14"/>
      <c r="C129" s="15"/>
      <c r="D129" s="15"/>
      <c r="E129" s="16"/>
      <c r="F129" s="16"/>
      <c r="G129" s="26"/>
      <c r="H129" s="15"/>
      <c r="I129" s="19"/>
      <c r="J129" s="4"/>
      <c r="K129" s="4"/>
      <c r="L129" s="5"/>
    </row>
    <row r="130" spans="1:12" s="6" customFormat="1" x14ac:dyDescent="0.2">
      <c r="A130" s="11"/>
      <c r="B130" s="14"/>
      <c r="C130" s="15"/>
      <c r="D130" s="15"/>
      <c r="E130" s="16"/>
      <c r="F130" s="16"/>
      <c r="G130" s="26"/>
      <c r="H130" s="15"/>
      <c r="I130" s="19"/>
      <c r="J130" s="4"/>
      <c r="K130" s="4"/>
      <c r="L130" s="5"/>
    </row>
    <row r="131" spans="1:12" s="6" customFormat="1" x14ac:dyDescent="0.2">
      <c r="A131" s="11"/>
      <c r="B131" s="14"/>
      <c r="C131" s="15"/>
      <c r="D131" s="15"/>
      <c r="E131" s="16"/>
      <c r="F131" s="16"/>
      <c r="G131" s="26"/>
      <c r="H131" s="15"/>
      <c r="I131" s="19"/>
      <c r="J131" s="4"/>
      <c r="K131" s="4"/>
      <c r="L131" s="5"/>
    </row>
    <row r="132" spans="1:12" s="6" customFormat="1" x14ac:dyDescent="0.2">
      <c r="A132" s="11"/>
      <c r="B132" s="14"/>
      <c r="C132" s="15"/>
      <c r="D132" s="15"/>
      <c r="E132" s="16"/>
      <c r="F132" s="16"/>
      <c r="G132" s="26"/>
      <c r="H132" s="15"/>
      <c r="I132" s="19"/>
      <c r="J132" s="4"/>
      <c r="K132" s="4"/>
      <c r="L132" s="5"/>
    </row>
    <row r="133" spans="1:12" s="6" customFormat="1" x14ac:dyDescent="0.2">
      <c r="A133" s="11"/>
      <c r="B133" s="14"/>
      <c r="C133" s="15"/>
      <c r="D133" s="15"/>
      <c r="E133" s="16"/>
      <c r="F133" s="16"/>
      <c r="G133" s="26"/>
      <c r="H133" s="15"/>
      <c r="I133" s="19"/>
      <c r="J133" s="4"/>
      <c r="K133" s="4"/>
      <c r="L133" s="5"/>
    </row>
    <row r="134" spans="1:12" s="6" customFormat="1" x14ac:dyDescent="0.2">
      <c r="A134" s="11"/>
      <c r="B134" s="14"/>
      <c r="C134" s="15"/>
      <c r="D134" s="15"/>
      <c r="E134" s="16"/>
      <c r="F134" s="16"/>
      <c r="G134" s="26"/>
      <c r="H134" s="15"/>
      <c r="I134" s="19"/>
      <c r="J134" s="4"/>
      <c r="K134" s="4"/>
      <c r="L134" s="5"/>
    </row>
    <row r="135" spans="1:12" s="6" customFormat="1" x14ac:dyDescent="0.2">
      <c r="A135" s="11"/>
      <c r="B135" s="14"/>
      <c r="C135" s="15"/>
      <c r="D135" s="15"/>
      <c r="E135" s="16"/>
      <c r="F135" s="16"/>
      <c r="G135" s="26"/>
      <c r="H135" s="15"/>
      <c r="I135" s="19"/>
      <c r="J135" s="4"/>
      <c r="K135" s="4"/>
      <c r="L135" s="5"/>
    </row>
    <row r="136" spans="1:12" s="6" customFormat="1" x14ac:dyDescent="0.2">
      <c r="A136" s="11"/>
      <c r="B136" s="14"/>
      <c r="C136" s="15"/>
      <c r="D136" s="15"/>
      <c r="E136" s="16"/>
      <c r="F136" s="16"/>
      <c r="G136" s="26"/>
      <c r="H136" s="15"/>
      <c r="I136" s="19"/>
      <c r="J136" s="4"/>
      <c r="K136" s="4"/>
      <c r="L136" s="5"/>
    </row>
    <row r="137" spans="1:12" s="6" customFormat="1" x14ac:dyDescent="0.2">
      <c r="A137" s="11"/>
      <c r="B137" s="14"/>
      <c r="C137" s="15"/>
      <c r="D137" s="15"/>
      <c r="E137" s="16"/>
      <c r="F137" s="16"/>
      <c r="G137" s="26"/>
      <c r="H137" s="15"/>
      <c r="I137" s="19"/>
      <c r="J137" s="4"/>
      <c r="K137" s="4"/>
      <c r="L137" s="5"/>
    </row>
    <row r="138" spans="1:12" s="6" customFormat="1" x14ac:dyDescent="0.2">
      <c r="A138" s="11"/>
      <c r="B138" s="14"/>
      <c r="C138" s="15"/>
      <c r="D138" s="15"/>
      <c r="E138" s="16"/>
      <c r="F138" s="16"/>
      <c r="G138" s="26"/>
      <c r="H138" s="15"/>
      <c r="I138" s="19"/>
      <c r="J138" s="4"/>
      <c r="K138" s="4"/>
      <c r="L138" s="5"/>
    </row>
    <row r="139" spans="1:12" s="6" customFormat="1" x14ac:dyDescent="0.2">
      <c r="A139" s="11"/>
      <c r="B139" s="14"/>
      <c r="C139" s="15"/>
      <c r="D139" s="15"/>
      <c r="E139" s="16"/>
      <c r="F139" s="16"/>
      <c r="G139" s="26"/>
      <c r="H139" s="15"/>
      <c r="I139" s="19"/>
      <c r="J139" s="4"/>
      <c r="K139" s="4"/>
      <c r="L139" s="5"/>
    </row>
    <row r="140" spans="1:12" s="6" customFormat="1" x14ac:dyDescent="0.2">
      <c r="A140" s="11"/>
      <c r="B140" s="14"/>
      <c r="C140" s="15"/>
      <c r="D140" s="15"/>
      <c r="E140" s="16"/>
      <c r="F140" s="16"/>
      <c r="G140" s="26"/>
      <c r="H140" s="15"/>
      <c r="I140" s="19"/>
      <c r="J140" s="4"/>
      <c r="K140" s="4"/>
      <c r="L140" s="5"/>
    </row>
    <row r="141" spans="1:12" s="6" customFormat="1" x14ac:dyDescent="0.2">
      <c r="A141" s="11"/>
      <c r="B141" s="14"/>
      <c r="C141" s="15"/>
      <c r="D141" s="15"/>
      <c r="E141" s="16"/>
      <c r="F141" s="16"/>
      <c r="G141" s="26"/>
      <c r="H141" s="15"/>
      <c r="I141" s="19"/>
      <c r="J141" s="4"/>
      <c r="K141" s="4"/>
      <c r="L141" s="5"/>
    </row>
    <row r="142" spans="1:12" s="6" customFormat="1" x14ac:dyDescent="0.2">
      <c r="A142" s="11"/>
      <c r="B142" s="14"/>
      <c r="C142" s="15"/>
      <c r="D142" s="15"/>
      <c r="E142" s="16"/>
      <c r="F142" s="16"/>
      <c r="G142" s="26"/>
      <c r="H142" s="15"/>
      <c r="I142" s="19"/>
      <c r="J142" s="4"/>
      <c r="K142" s="4"/>
      <c r="L142" s="5"/>
    </row>
    <row r="143" spans="1:12" s="6" customFormat="1" x14ac:dyDescent="0.2">
      <c r="A143" s="11"/>
      <c r="B143" s="14"/>
      <c r="C143" s="15"/>
      <c r="D143" s="15"/>
      <c r="E143" s="16"/>
      <c r="F143" s="16"/>
      <c r="G143" s="26"/>
      <c r="H143" s="15"/>
      <c r="I143" s="19"/>
      <c r="J143" s="4"/>
      <c r="K143" s="4"/>
      <c r="L143" s="5"/>
    </row>
    <row r="144" spans="1:12" s="6" customFormat="1" x14ac:dyDescent="0.2">
      <c r="A144" s="11"/>
      <c r="B144" s="14"/>
      <c r="C144" s="15"/>
      <c r="D144" s="15"/>
      <c r="E144" s="16"/>
      <c r="F144" s="16"/>
      <c r="G144" s="26"/>
      <c r="H144" s="15"/>
      <c r="I144" s="19"/>
      <c r="J144" s="4"/>
      <c r="K144" s="4"/>
      <c r="L144" s="5"/>
    </row>
    <row r="145" spans="1:12" s="6" customFormat="1" x14ac:dyDescent="0.2">
      <c r="A145" s="11"/>
      <c r="B145" s="14"/>
      <c r="C145" s="15"/>
      <c r="D145" s="15"/>
      <c r="E145" s="16"/>
      <c r="F145" s="16"/>
      <c r="G145" s="26"/>
      <c r="H145" s="15"/>
      <c r="I145" s="19"/>
      <c r="J145" s="4"/>
      <c r="K145" s="4"/>
      <c r="L145" s="5"/>
    </row>
    <row r="146" spans="1:12" s="6" customFormat="1" x14ac:dyDescent="0.2">
      <c r="A146" s="11"/>
      <c r="B146" s="14"/>
      <c r="C146" s="15"/>
      <c r="D146" s="15"/>
      <c r="E146" s="16"/>
      <c r="F146" s="16"/>
      <c r="G146" s="26"/>
      <c r="H146" s="15"/>
      <c r="I146" s="19"/>
      <c r="J146" s="4"/>
      <c r="K146" s="4"/>
      <c r="L146" s="5"/>
    </row>
    <row r="147" spans="1:12" s="6" customFormat="1" x14ac:dyDescent="0.2">
      <c r="A147" s="11"/>
      <c r="B147" s="14"/>
      <c r="C147" s="15"/>
      <c r="D147" s="15"/>
      <c r="E147" s="16"/>
      <c r="F147" s="16"/>
      <c r="G147" s="26"/>
      <c r="H147" s="15"/>
      <c r="I147" s="19"/>
      <c r="J147" s="4"/>
      <c r="K147" s="4"/>
      <c r="L147" s="5"/>
    </row>
    <row r="148" spans="1:12" s="6" customFormat="1" x14ac:dyDescent="0.2">
      <c r="A148" s="11"/>
      <c r="B148" s="14"/>
      <c r="C148" s="15"/>
      <c r="D148" s="15"/>
      <c r="E148" s="16"/>
      <c r="F148" s="16"/>
      <c r="G148" s="26"/>
      <c r="H148" s="15"/>
      <c r="I148" s="19"/>
      <c r="J148" s="4"/>
      <c r="K148" s="4"/>
      <c r="L148" s="5"/>
    </row>
    <row r="149" spans="1:12" s="6" customFormat="1" x14ac:dyDescent="0.2">
      <c r="A149" s="11"/>
      <c r="B149" s="14"/>
      <c r="C149" s="15"/>
      <c r="D149" s="15"/>
      <c r="E149" s="16"/>
      <c r="F149" s="16"/>
      <c r="G149" s="26"/>
      <c r="H149" s="15"/>
      <c r="I149" s="19"/>
      <c r="J149" s="4"/>
      <c r="K149" s="4"/>
      <c r="L149" s="5"/>
    </row>
    <row r="150" spans="1:12" s="6" customFormat="1" x14ac:dyDescent="0.2">
      <c r="A150" s="11"/>
      <c r="B150" s="14"/>
      <c r="C150" s="15"/>
      <c r="D150" s="15"/>
      <c r="E150" s="16"/>
      <c r="F150" s="16"/>
      <c r="G150" s="26"/>
      <c r="H150" s="15"/>
      <c r="I150" s="19"/>
      <c r="J150" s="4"/>
      <c r="K150" s="4"/>
      <c r="L150" s="5"/>
    </row>
    <row r="151" spans="1:12" s="6" customFormat="1" x14ac:dyDescent="0.2">
      <c r="A151" s="11"/>
      <c r="B151" s="14"/>
      <c r="C151" s="15"/>
      <c r="D151" s="15"/>
      <c r="E151" s="16"/>
      <c r="F151" s="16"/>
      <c r="G151" s="26"/>
      <c r="H151" s="15"/>
      <c r="I151" s="19"/>
      <c r="J151" s="4"/>
      <c r="K151" s="4"/>
      <c r="L151" s="5"/>
    </row>
    <row r="152" spans="1:12" s="6" customFormat="1" x14ac:dyDescent="0.2">
      <c r="A152" s="11"/>
      <c r="B152" s="14"/>
      <c r="C152" s="15"/>
      <c r="D152" s="15"/>
      <c r="E152" s="16"/>
      <c r="F152" s="16"/>
      <c r="G152" s="26"/>
      <c r="H152" s="15"/>
      <c r="I152" s="19"/>
      <c r="J152" s="4"/>
      <c r="K152" s="4"/>
      <c r="L152" s="5"/>
    </row>
    <row r="153" spans="1:12" s="6" customFormat="1" x14ac:dyDescent="0.2">
      <c r="A153" s="11"/>
      <c r="B153" s="14"/>
      <c r="C153" s="15"/>
      <c r="D153" s="15"/>
      <c r="E153" s="16"/>
      <c r="F153" s="16"/>
      <c r="G153" s="26"/>
      <c r="H153" s="15"/>
      <c r="I153" s="19"/>
      <c r="J153" s="4"/>
      <c r="K153" s="4"/>
      <c r="L153" s="5"/>
    </row>
    <row r="154" spans="1:12" s="6" customFormat="1" x14ac:dyDescent="0.2">
      <c r="A154" s="11"/>
      <c r="B154" s="14"/>
      <c r="C154" s="15"/>
      <c r="D154" s="15"/>
      <c r="E154" s="16"/>
      <c r="F154" s="16"/>
      <c r="G154" s="26"/>
      <c r="H154" s="15"/>
      <c r="I154" s="19"/>
      <c r="J154" s="4"/>
      <c r="K154" s="4"/>
      <c r="L154" s="5"/>
    </row>
    <row r="155" spans="1:12" s="6" customFormat="1" x14ac:dyDescent="0.2">
      <c r="A155" s="11"/>
      <c r="B155" s="14"/>
      <c r="C155" s="15"/>
      <c r="D155" s="15"/>
      <c r="E155" s="16"/>
      <c r="F155" s="16"/>
      <c r="G155" s="26"/>
      <c r="H155" s="15"/>
      <c r="I155" s="19"/>
      <c r="J155" s="4"/>
      <c r="K155" s="4"/>
      <c r="L155" s="5"/>
    </row>
    <row r="156" spans="1:12" s="6" customFormat="1" x14ac:dyDescent="0.2">
      <c r="A156" s="11"/>
      <c r="B156" s="14"/>
      <c r="C156" s="15"/>
      <c r="D156" s="15"/>
      <c r="E156" s="16"/>
      <c r="F156" s="16"/>
      <c r="G156" s="26"/>
      <c r="H156" s="15"/>
      <c r="I156" s="19"/>
      <c r="J156" s="4"/>
      <c r="K156" s="4"/>
      <c r="L156" s="5"/>
    </row>
    <row r="157" spans="1:12" s="6" customFormat="1" x14ac:dyDescent="0.2">
      <c r="A157" s="11"/>
      <c r="B157" s="14"/>
      <c r="C157" s="15"/>
      <c r="D157" s="15"/>
      <c r="E157" s="16"/>
      <c r="F157" s="16"/>
      <c r="G157" s="26"/>
      <c r="H157" s="15"/>
      <c r="I157" s="19"/>
      <c r="J157" s="4"/>
      <c r="K157" s="4"/>
      <c r="L157" s="5"/>
    </row>
    <row r="158" spans="1:12" s="6" customFormat="1" x14ac:dyDescent="0.2">
      <c r="A158" s="11"/>
      <c r="B158" s="14"/>
      <c r="C158" s="15"/>
      <c r="D158" s="15"/>
      <c r="E158" s="16"/>
      <c r="F158" s="16"/>
      <c r="G158" s="26"/>
      <c r="H158" s="15"/>
      <c r="I158" s="19"/>
      <c r="J158" s="4"/>
      <c r="K158" s="4"/>
      <c r="L158" s="5"/>
    </row>
    <row r="159" spans="1:12" s="6" customFormat="1" x14ac:dyDescent="0.2">
      <c r="A159" s="11"/>
      <c r="B159" s="14"/>
      <c r="C159" s="15"/>
      <c r="D159" s="15"/>
      <c r="E159" s="16"/>
      <c r="F159" s="16"/>
      <c r="G159" s="26"/>
      <c r="H159" s="15"/>
      <c r="I159" s="19"/>
      <c r="J159" s="4"/>
      <c r="K159" s="4"/>
      <c r="L159" s="5"/>
    </row>
    <row r="160" spans="1:12" s="6" customFormat="1" x14ac:dyDescent="0.2">
      <c r="A160" s="11"/>
      <c r="B160" s="14"/>
      <c r="C160" s="15"/>
      <c r="D160" s="15"/>
      <c r="E160" s="16"/>
      <c r="F160" s="16"/>
      <c r="G160" s="26"/>
      <c r="H160" s="15"/>
      <c r="I160" s="19"/>
      <c r="J160" s="4"/>
      <c r="K160" s="4"/>
      <c r="L160" s="5"/>
    </row>
    <row r="161" spans="1:12" s="6" customFormat="1" x14ac:dyDescent="0.2">
      <c r="A161" s="11"/>
      <c r="B161" s="14"/>
      <c r="C161" s="15"/>
      <c r="D161" s="15"/>
      <c r="E161" s="16"/>
      <c r="F161" s="16"/>
      <c r="G161" s="26"/>
      <c r="H161" s="15"/>
      <c r="I161" s="19"/>
      <c r="J161" s="4"/>
      <c r="K161" s="4"/>
      <c r="L161" s="5"/>
    </row>
  </sheetData>
  <sheetProtection password="C609" sheet="1" objects="1" scenarios="1"/>
  <phoneticPr fontId="2" type="noConversion"/>
  <pageMargins left="0.59" right="0.15748031496062992" top="0.59055118110236227" bottom="0.75" header="0.51181102362204722" footer="0.51"/>
  <pageSetup paperSize="9" firstPageNumber="0" pageOrder="overThenDown" orientation="landscape" horizontalDpi="300" verticalDpi="300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334"/>
  <sheetViews>
    <sheetView showGridLines="0" zoomScale="150" zoomScaleNormal="150" zoomScaleSheetLayoutView="100" workbookViewId="0">
      <selection activeCell="CB14" sqref="CB14"/>
    </sheetView>
  </sheetViews>
  <sheetFormatPr defaultRowHeight="12.75" x14ac:dyDescent="0.2"/>
  <cols>
    <col min="1" max="1" width="6.7109375" style="1" customWidth="1"/>
    <col min="2" max="4" width="5.7109375" style="1" customWidth="1"/>
    <col min="5" max="5" width="6.7109375" style="1" customWidth="1"/>
    <col min="6" max="6" width="5.7109375" style="1" customWidth="1"/>
    <col min="7" max="7" width="6.42578125" style="1" customWidth="1"/>
    <col min="8" max="9" width="5.7109375" style="1" customWidth="1"/>
    <col min="10" max="10" width="2.85546875" style="1" customWidth="1"/>
    <col min="11" max="12" width="5.7109375" style="1" customWidth="1"/>
    <col min="13" max="13" width="7.28515625" style="1" customWidth="1"/>
    <col min="14" max="14" width="5.7109375" style="1" customWidth="1"/>
    <col min="15" max="15" width="6.28515625" style="1" customWidth="1"/>
    <col min="16" max="16" width="5.7109375" style="1" customWidth="1"/>
    <col min="17" max="22" width="5.7109375" style="1" hidden="1" customWidth="1"/>
    <col min="23" max="23" width="11.5703125" style="1" hidden="1" customWidth="1"/>
    <col min="24" max="37" width="5.7109375" style="1" hidden="1" customWidth="1"/>
    <col min="38" max="38" width="9.28515625" style="1" hidden="1" customWidth="1"/>
    <col min="39" max="39" width="9.7109375" style="1" hidden="1" customWidth="1"/>
    <col min="40" max="43" width="5.7109375" style="1" hidden="1" customWidth="1"/>
    <col min="44" max="44" width="6" style="1" hidden="1" customWidth="1"/>
    <col min="45" max="50" width="5.7109375" style="1" hidden="1" customWidth="1"/>
    <col min="51" max="51" width="0" hidden="1" customWidth="1"/>
    <col min="52" max="52" width="17.140625" style="14" hidden="1" customWidth="1"/>
    <col min="53" max="53" width="11.28515625" style="11" hidden="1" customWidth="1"/>
    <col min="54" max="54" width="13.7109375" style="15" hidden="1" customWidth="1"/>
    <col min="55" max="55" width="11.28515625" style="16" hidden="1" customWidth="1"/>
    <col min="56" max="56" width="11.7109375" style="19" hidden="1" customWidth="1"/>
    <col min="57" max="57" width="5.5703125" style="19" hidden="1" customWidth="1"/>
    <col min="58" max="58" width="11.42578125" style="4" hidden="1" customWidth="1"/>
    <col min="59" max="59" width="7" style="4" hidden="1" customWidth="1"/>
    <col min="60" max="60" width="8" style="5" hidden="1" customWidth="1"/>
    <col min="61" max="62" width="9.140625" style="1" hidden="1" customWidth="1"/>
    <col min="63" max="78" width="0" style="1" hidden="1" customWidth="1"/>
    <col min="79" max="16384" width="9.140625" style="1"/>
  </cols>
  <sheetData>
    <row r="1" spans="1:60" ht="15" customHeight="1" x14ac:dyDescent="0.2">
      <c r="A1" s="84" t="s">
        <v>343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AL1" s="35" t="s">
        <v>349</v>
      </c>
      <c r="AT1" s="12">
        <v>1</v>
      </c>
      <c r="AU1" s="12" t="s">
        <v>499</v>
      </c>
      <c r="AZ1" s="31"/>
      <c r="BA1" s="31"/>
      <c r="BB1" s="31"/>
      <c r="BC1" s="31"/>
      <c r="BD1" s="31"/>
      <c r="BE1" s="31"/>
      <c r="BF1" s="31"/>
      <c r="BG1" s="31"/>
      <c r="BH1" s="31"/>
    </row>
    <row r="2" spans="1:60" s="12" customFormat="1" ht="15" customHeight="1" x14ac:dyDescent="0.2">
      <c r="A2" s="85" t="s">
        <v>344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AL2" s="35" t="s">
        <v>350</v>
      </c>
      <c r="AT2" s="12">
        <v>2</v>
      </c>
      <c r="AU2" s="12" t="s">
        <v>500</v>
      </c>
      <c r="AZ2" s="28"/>
      <c r="BA2" s="27"/>
      <c r="BB2" s="28"/>
      <c r="BC2" s="28"/>
      <c r="BD2" s="28"/>
      <c r="BE2" s="28"/>
      <c r="BF2" s="28"/>
      <c r="BG2" s="28"/>
      <c r="BH2" s="29"/>
    </row>
    <row r="3" spans="1:60" s="12" customFormat="1" ht="12" customHeight="1" x14ac:dyDescent="0.2">
      <c r="M3" s="34"/>
      <c r="AT3" s="71" t="str">
        <f>IF(C18&lt;&gt;"",VLOOKUP(C18,AZ8:BH189,6),"")</f>
        <v/>
      </c>
      <c r="AZ3" s="31"/>
      <c r="BA3" s="30"/>
      <c r="BB3" s="31"/>
      <c r="BC3" s="31"/>
      <c r="BD3" s="31"/>
      <c r="BE3" s="31"/>
      <c r="BF3" s="31"/>
      <c r="BG3" s="31"/>
      <c r="BH3" s="32"/>
    </row>
    <row r="4" spans="1:60" s="13" customFormat="1" ht="12" customHeight="1" x14ac:dyDescent="0.2">
      <c r="A4" s="34"/>
      <c r="B4" s="12"/>
      <c r="C4" s="12"/>
      <c r="D4" s="12"/>
      <c r="E4" s="12"/>
      <c r="F4" s="12"/>
      <c r="AZ4" s="23" t="s">
        <v>127</v>
      </c>
      <c r="BA4" s="22" t="s">
        <v>126</v>
      </c>
      <c r="BB4" s="22" t="s">
        <v>128</v>
      </c>
      <c r="BC4" s="24" t="s">
        <v>366</v>
      </c>
      <c r="BD4" s="23" t="s">
        <v>302</v>
      </c>
      <c r="BE4" s="23"/>
      <c r="BF4" s="25" t="s">
        <v>303</v>
      </c>
      <c r="BG4" s="25" t="s">
        <v>371</v>
      </c>
      <c r="BH4" s="22" t="s">
        <v>317</v>
      </c>
    </row>
    <row r="5" spans="1:60" s="21" customFormat="1" ht="12" customHeight="1" x14ac:dyDescent="0.2">
      <c r="A5" s="33" t="s">
        <v>346</v>
      </c>
      <c r="B5" s="36"/>
      <c r="C5" s="36"/>
      <c r="D5" s="36"/>
      <c r="E5" s="36"/>
      <c r="F5" s="36"/>
      <c r="G5" s="37"/>
      <c r="H5" s="37"/>
      <c r="I5" s="37"/>
      <c r="J5" s="37"/>
      <c r="AZ5" s="20">
        <v>1</v>
      </c>
      <c r="BA5" s="20">
        <v>2</v>
      </c>
      <c r="BB5" s="20">
        <v>3</v>
      </c>
      <c r="BC5" s="20">
        <v>4</v>
      </c>
      <c r="BD5" s="20">
        <v>5</v>
      </c>
      <c r="BE5" s="20">
        <v>6</v>
      </c>
      <c r="BF5" s="20">
        <v>7</v>
      </c>
      <c r="BG5" s="20">
        <v>8</v>
      </c>
      <c r="BH5" s="20">
        <v>9</v>
      </c>
    </row>
    <row r="6" spans="1:60" s="21" customFormat="1" ht="15.75" customHeight="1" x14ac:dyDescent="0.2">
      <c r="A6" s="37"/>
      <c r="B6" s="36"/>
      <c r="C6" s="36"/>
      <c r="D6" s="36"/>
      <c r="E6" s="36"/>
      <c r="F6" s="36"/>
      <c r="G6" s="37"/>
      <c r="H6" s="37"/>
      <c r="I6" s="37"/>
      <c r="J6" s="37"/>
      <c r="AZ6" s="20"/>
      <c r="BA6" s="20"/>
      <c r="BB6" s="20"/>
      <c r="BC6" s="20"/>
      <c r="BD6" s="20"/>
      <c r="BE6" s="20"/>
      <c r="BF6" s="20"/>
      <c r="BG6" s="20"/>
      <c r="BH6" s="20"/>
    </row>
    <row r="7" spans="1:60" ht="27.75" customHeight="1" x14ac:dyDescent="0.2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AZ7" s="56"/>
      <c r="BA7" s="55"/>
      <c r="BB7" s="47"/>
      <c r="BC7" s="49"/>
      <c r="BD7" s="57"/>
      <c r="BE7" s="57"/>
      <c r="BF7" s="52"/>
      <c r="BG7" s="52"/>
      <c r="BH7" s="53"/>
    </row>
    <row r="8" spans="1:60" ht="18.75" customHeight="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35"/>
      <c r="L8" s="35"/>
      <c r="M8" s="35"/>
      <c r="N8" s="35"/>
      <c r="O8" s="35"/>
      <c r="P8" s="35"/>
      <c r="AX8" s="1">
        <v>1</v>
      </c>
      <c r="AZ8" s="9" t="s">
        <v>31</v>
      </c>
      <c r="BA8" s="2" t="s">
        <v>512</v>
      </c>
      <c r="BB8" s="2" t="s">
        <v>165</v>
      </c>
      <c r="BC8" s="3" t="s">
        <v>395</v>
      </c>
      <c r="BD8" s="9" t="s">
        <v>32</v>
      </c>
      <c r="BE8" s="9" t="s">
        <v>499</v>
      </c>
      <c r="BF8" s="7">
        <v>5000</v>
      </c>
      <c r="BG8" s="7">
        <v>4752</v>
      </c>
      <c r="BH8" s="8">
        <v>3</v>
      </c>
    </row>
    <row r="9" spans="1:60" ht="15" customHeight="1" x14ac:dyDescent="0.2">
      <c r="A9" s="33" t="s">
        <v>347</v>
      </c>
      <c r="B9" s="41"/>
      <c r="C9" s="41"/>
      <c r="D9" s="41"/>
      <c r="E9" s="41"/>
      <c r="F9" s="41"/>
      <c r="G9" s="41"/>
      <c r="H9" s="41"/>
      <c r="I9" s="41"/>
      <c r="J9" s="41"/>
      <c r="K9" s="35"/>
      <c r="L9" s="35"/>
      <c r="M9" s="35"/>
      <c r="N9" s="35"/>
      <c r="O9" s="35"/>
      <c r="P9" s="35"/>
      <c r="AX9" s="1">
        <v>2</v>
      </c>
      <c r="AZ9" s="9" t="s">
        <v>330</v>
      </c>
      <c r="BA9" s="2" t="s">
        <v>533</v>
      </c>
      <c r="BB9" s="2" t="s">
        <v>158</v>
      </c>
      <c r="BC9" s="3" t="s">
        <v>578</v>
      </c>
      <c r="BD9" s="9" t="s">
        <v>534</v>
      </c>
      <c r="BE9" s="9" t="s">
        <v>500</v>
      </c>
      <c r="BF9" s="7">
        <v>4009</v>
      </c>
      <c r="BG9" s="7">
        <v>3958</v>
      </c>
      <c r="BH9" s="8">
        <v>3</v>
      </c>
    </row>
    <row r="10" spans="1:60" ht="15" customHeight="1" x14ac:dyDescent="0.2">
      <c r="A10" s="33" t="s">
        <v>348</v>
      </c>
      <c r="B10" s="41"/>
      <c r="C10" s="41"/>
      <c r="D10" s="41"/>
      <c r="E10" s="41"/>
      <c r="F10" s="41"/>
      <c r="G10" s="41"/>
      <c r="H10" s="41"/>
      <c r="I10" s="41"/>
      <c r="J10" s="41"/>
      <c r="K10" s="35"/>
      <c r="L10" s="35"/>
      <c r="M10" s="35"/>
      <c r="N10" s="35"/>
      <c r="O10" s="35"/>
      <c r="P10" s="35"/>
      <c r="AX10" s="1">
        <v>3</v>
      </c>
      <c r="AZ10" s="9" t="s">
        <v>180</v>
      </c>
      <c r="BA10" s="2" t="s">
        <v>465</v>
      </c>
      <c r="BB10" s="2" t="s">
        <v>55</v>
      </c>
      <c r="BC10" s="3" t="s">
        <v>395</v>
      </c>
      <c r="BD10" s="9" t="s">
        <v>685</v>
      </c>
      <c r="BE10" s="9" t="s">
        <v>499</v>
      </c>
      <c r="BF10" s="7">
        <v>11700</v>
      </c>
      <c r="BG10" s="7">
        <v>8625</v>
      </c>
      <c r="BH10" s="8">
        <v>3</v>
      </c>
    </row>
    <row r="11" spans="1:60" ht="15" customHeight="1" x14ac:dyDescent="0.2">
      <c r="A11" s="41" t="s">
        <v>354</v>
      </c>
      <c r="B11" s="41"/>
      <c r="C11" s="41"/>
      <c r="D11" s="41"/>
      <c r="E11" s="41"/>
      <c r="F11" s="41"/>
      <c r="G11" s="41"/>
      <c r="H11" s="41"/>
      <c r="I11" s="41"/>
      <c r="J11" s="41"/>
      <c r="K11" s="35"/>
      <c r="L11" s="35"/>
      <c r="M11" s="35"/>
      <c r="N11" s="35"/>
      <c r="O11" s="35"/>
      <c r="P11" s="35"/>
      <c r="AX11" s="1">
        <v>4</v>
      </c>
      <c r="AZ11" s="9" t="s">
        <v>228</v>
      </c>
      <c r="BA11" s="2" t="s">
        <v>432</v>
      </c>
      <c r="BB11" s="2" t="s">
        <v>203</v>
      </c>
      <c r="BC11" s="3" t="s">
        <v>530</v>
      </c>
      <c r="BD11" s="17" t="s">
        <v>433</v>
      </c>
      <c r="BE11" s="17" t="s">
        <v>500</v>
      </c>
      <c r="BF11" s="7">
        <v>8273</v>
      </c>
      <c r="BG11" s="7">
        <v>4206</v>
      </c>
      <c r="BH11" s="8">
        <v>3</v>
      </c>
    </row>
    <row r="12" spans="1:60" ht="15" customHeight="1" x14ac:dyDescent="0.2">
      <c r="A12" s="41" t="s">
        <v>651</v>
      </c>
      <c r="B12" s="41"/>
      <c r="C12" s="41"/>
      <c r="D12" s="41"/>
      <c r="E12" s="41"/>
      <c r="F12" s="41"/>
      <c r="G12" s="41"/>
      <c r="H12" s="41"/>
      <c r="I12" s="41"/>
      <c r="J12" s="41"/>
      <c r="K12" s="35"/>
      <c r="L12" s="35"/>
      <c r="M12" s="35"/>
      <c r="N12" s="35"/>
      <c r="O12" s="35"/>
      <c r="P12" s="35"/>
      <c r="Q12" s="35"/>
      <c r="AX12" s="1">
        <v>5</v>
      </c>
      <c r="AZ12" s="9" t="s">
        <v>14</v>
      </c>
      <c r="BA12" s="2" t="s">
        <v>571</v>
      </c>
      <c r="BB12" s="2" t="s">
        <v>49</v>
      </c>
      <c r="BC12" s="3" t="s">
        <v>692</v>
      </c>
      <c r="BD12" s="18" t="s">
        <v>15</v>
      </c>
      <c r="BE12" s="18" t="s">
        <v>499</v>
      </c>
      <c r="BF12" s="7">
        <v>5400</v>
      </c>
      <c r="BG12" s="7">
        <v>3886</v>
      </c>
      <c r="BH12" s="8">
        <v>3</v>
      </c>
    </row>
    <row r="13" spans="1:60" ht="15" customHeight="1" x14ac:dyDescent="0.2">
      <c r="A13" s="41" t="s">
        <v>652</v>
      </c>
      <c r="B13" s="41"/>
      <c r="C13" s="41"/>
      <c r="D13" s="41"/>
      <c r="E13" s="41"/>
      <c r="F13" s="41"/>
      <c r="G13" s="41"/>
      <c r="H13" s="41"/>
      <c r="I13" s="41"/>
      <c r="J13" s="41"/>
      <c r="K13" s="35"/>
      <c r="L13" s="35"/>
      <c r="M13" s="35"/>
      <c r="N13" s="35"/>
      <c r="O13" s="35"/>
      <c r="P13" s="35"/>
      <c r="AX13" s="1">
        <v>6</v>
      </c>
      <c r="AZ13" s="9" t="s">
        <v>149</v>
      </c>
      <c r="BA13" s="2" t="s">
        <v>612</v>
      </c>
      <c r="BB13" s="2" t="s">
        <v>238</v>
      </c>
      <c r="BC13" s="3" t="s">
        <v>703</v>
      </c>
      <c r="BD13" s="17" t="s">
        <v>724</v>
      </c>
      <c r="BE13" s="17" t="s">
        <v>500</v>
      </c>
      <c r="BF13" s="7">
        <v>6000</v>
      </c>
      <c r="BG13" s="7">
        <v>3307</v>
      </c>
      <c r="BH13" s="8">
        <v>3</v>
      </c>
    </row>
    <row r="14" spans="1:60" ht="15" customHeight="1" x14ac:dyDescent="0.2">
      <c r="A14" s="33" t="s">
        <v>728</v>
      </c>
      <c r="B14" s="41"/>
      <c r="C14" s="41"/>
      <c r="D14" s="41"/>
      <c r="E14" s="41"/>
      <c r="F14" s="41"/>
      <c r="G14" s="41"/>
      <c r="H14" s="41"/>
      <c r="I14" s="41"/>
      <c r="J14" s="41"/>
      <c r="K14" s="35"/>
      <c r="L14" s="35"/>
      <c r="M14" s="35"/>
      <c r="N14" s="35"/>
      <c r="O14" s="35"/>
      <c r="P14" s="35"/>
      <c r="AX14" s="1">
        <v>7</v>
      </c>
      <c r="AZ14" s="9" t="s">
        <v>233</v>
      </c>
      <c r="BA14" s="2" t="s">
        <v>636</v>
      </c>
      <c r="BB14" s="2" t="s">
        <v>226</v>
      </c>
      <c r="BC14" s="2" t="s">
        <v>666</v>
      </c>
      <c r="BD14" s="17" t="s">
        <v>735</v>
      </c>
      <c r="BE14" s="17" t="s">
        <v>500</v>
      </c>
      <c r="BF14" s="10">
        <v>5300</v>
      </c>
      <c r="BG14" s="10">
        <v>5366</v>
      </c>
      <c r="BH14" s="8">
        <v>3</v>
      </c>
    </row>
    <row r="15" spans="1:60" ht="15" customHeight="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35"/>
      <c r="N15" s="35"/>
      <c r="O15" s="35"/>
      <c r="P15" s="35"/>
      <c r="W15" s="44" t="str">
        <f>IF(W24=AX8,BA8,IF(W24=AX9,BA9,IF(W24=AX10,BA10,IF(W24=AX11,BA11,IF(W24=AX12,BA12,IF(W24=AX13,BA13,IF(W24=AX14,BA14,IF(W24=AX15,BA15,IF(W24=AX16,BA16,IF(W24=AX17,BA17,IF(W24=AX18,BA18,IF(W24=AX19,BA19,IF(W24=AX20,BA20,IF(W24=AX22,BA22,IF(W24=AX23,BA23,IF(W24=AX24,BA24,IF(W24=AX25,BA25,IF(W24=AX26,BA26,IF(W24=AX27,BA27,IF(W24=AX28,BA28,IF(W24=AX29,BA29,IF(W24=AX30,BA30,IF(W24=AX31,BA31,IF(W24=AX32,BA32,IF(W24=AX33,BA33,IF(W24=AX34,BA34,IF(W24=AX35,BA35,IF(W24=AX36,BA36,IF(W24=AX37,BA37,IF(W24=AX38,BA38,IF(W24=AX39,BA39,IF(W24=AX40,BA40,IF(W24=AX41,BA41,IF(W24=AX42,BA42,IF(W24=AX43,BA43,IF(W24=AX44,BA44,IF(W24=AX45,BA45,IF(W24=AX46,BA46,IF(W24=AX47,BA47,IF(W24=AX48,BA48,IF(W24=AX49,BA49,IF(W24=AX50,BA50,IF(W24=AX51,BA51,IF(W24=AX52,BA52,IF(W24=AX53,BA53,IF(W24=AX54,BA54,IF(W24=AX55,BA55,IF(W24=AX56,BA56,IF(W24=AX57,BA57,IF(W24=AX58,BA58,""))))))))))))))))))))))))))))))))))))))))))))))))))</f>
        <v/>
      </c>
      <c r="AX15" s="1">
        <v>8</v>
      </c>
      <c r="AZ15" s="9" t="s">
        <v>108</v>
      </c>
      <c r="BA15" s="2" t="s">
        <v>553</v>
      </c>
      <c r="BB15" s="2" t="s">
        <v>59</v>
      </c>
      <c r="BC15" s="3" t="s">
        <v>530</v>
      </c>
      <c r="BD15" s="17" t="s">
        <v>554</v>
      </c>
      <c r="BE15" s="17" t="s">
        <v>500</v>
      </c>
      <c r="BF15" s="7">
        <v>5976</v>
      </c>
      <c r="BG15" s="7">
        <v>5976</v>
      </c>
      <c r="BH15" s="8">
        <v>3</v>
      </c>
    </row>
    <row r="16" spans="1:60" ht="15" customHeight="1" x14ac:dyDescent="0.2">
      <c r="A16" s="33" t="s">
        <v>699</v>
      </c>
      <c r="B16" s="41"/>
      <c r="C16" s="41"/>
      <c r="D16" s="41"/>
      <c r="E16" s="41"/>
      <c r="F16" s="41"/>
      <c r="G16" s="41"/>
      <c r="H16" s="41" t="s">
        <v>356</v>
      </c>
      <c r="J16" s="41"/>
      <c r="K16" s="80" t="str">
        <f>IF(C18&lt;&gt;"",VLOOKUP(C18,AZ8:BH189,2),"")</f>
        <v/>
      </c>
      <c r="L16" s="80"/>
      <c r="N16" s="35"/>
      <c r="O16" s="35"/>
      <c r="W16" s="44" t="str">
        <f>IF(W24=AX8,BF8,IF(W24=AX9,BF9,IF(W24=AX10,BF10,IF(W24=AX11,BF11,IF(W24=AX12,BF12,IF(W24=AX13,BF13,IF(W24=AX14,BF14,IF(W24=AX15,BF15,IF(W24=AX16,BF16,IF(W24=AX17,BF17,IF(W24=AX18,BF18,IF(W24=AX19,BF19,IF(W24=AX20,BF20,IF(W24=AX22,BF22,IF(W24=AX23,BF23,IF(W24=AX24,BF24,IF(W24=AX25,BF25,IF(W24=AX26,BF26,IF(W24=AX27,BF27,IF(W24=AX28,BF28,IF(W24=AX29,BF29,IF(W24=AX30,BF30,IF(W24=AX31,BF31,IF(W24=AX32,BF32,IF(W24=AX33,BF33,IF(W24=AX34,BF34,IF(W24=AX35,BF35,IF(W24=AX36,BF36,IF(W24=AX37,BF37,IF(W24=AX38,BF38,IF(W24=AX39,BF39,IF(W24=AX40,BF40,IF(W24=AX41,BF41,IF(W24=AX42,BF42,IF(W24=AX43,BF43,IF(W24=AX44,BF44,IF(W24=AX45,BF45,IF(W24=AX46,BF46,IF(W24=AX47,BF47,IF(W24=AX48,BF48,IF(W24=AX49,BF49,IF(W24=AX50,BF50,IF(W24=AX51,BF51,IF(W24=AX52,BF52,IF(W24=AX53,BF53,IF(W24=AX54,BF54,IF(W24=AX55,BF55,IF(W24=AX56,BF56,IF(W24=AX57,BF57,IF(W24=AX58,BF58,""))))))))))))))))))))))))))))))))))))))))))))))))))</f>
        <v/>
      </c>
      <c r="AX16" s="1">
        <v>9</v>
      </c>
      <c r="AZ16" s="9" t="s">
        <v>182</v>
      </c>
      <c r="BA16" s="2" t="s">
        <v>467</v>
      </c>
      <c r="BB16" s="2" t="s">
        <v>199</v>
      </c>
      <c r="BC16" s="3" t="s">
        <v>657</v>
      </c>
      <c r="BD16" s="9" t="s">
        <v>686</v>
      </c>
      <c r="BE16" s="9" t="s">
        <v>500</v>
      </c>
      <c r="BF16" s="7">
        <v>10400</v>
      </c>
      <c r="BG16" s="7">
        <v>10499</v>
      </c>
      <c r="BH16" s="8">
        <v>2</v>
      </c>
    </row>
    <row r="17" spans="1:60" ht="3" customHeight="1" x14ac:dyDescent="0.2">
      <c r="AX17" s="1">
        <v>10</v>
      </c>
      <c r="AZ17" s="9" t="s">
        <v>641</v>
      </c>
      <c r="BA17" s="2" t="s">
        <v>640</v>
      </c>
      <c r="BB17" s="2" t="s">
        <v>199</v>
      </c>
      <c r="BC17" s="3" t="s">
        <v>516</v>
      </c>
      <c r="BD17" s="18" t="s">
        <v>642</v>
      </c>
      <c r="BE17" s="18" t="s">
        <v>500</v>
      </c>
      <c r="BF17" s="7">
        <v>8000</v>
      </c>
      <c r="BG17" s="7">
        <v>3292</v>
      </c>
      <c r="BH17" s="8">
        <v>3</v>
      </c>
    </row>
    <row r="18" spans="1:60" ht="15" customHeight="1" x14ac:dyDescent="0.2">
      <c r="A18" s="33" t="s">
        <v>357</v>
      </c>
      <c r="B18" s="41"/>
      <c r="C18" s="86"/>
      <c r="D18" s="86"/>
      <c r="E18" s="86"/>
      <c r="F18" s="86"/>
      <c r="G18" s="38" t="s">
        <v>358</v>
      </c>
      <c r="H18" s="87" t="str">
        <f>IF(C18&lt;&gt;"",VLOOKUP(C18,AZ8:BH189,7),"")</f>
        <v/>
      </c>
      <c r="I18" s="87"/>
      <c r="J18" s="41"/>
      <c r="K18" s="35"/>
      <c r="L18" s="35"/>
      <c r="M18" s="35"/>
      <c r="N18" s="35"/>
      <c r="O18" s="35"/>
      <c r="P18" s="35"/>
      <c r="AX18" s="1">
        <v>11</v>
      </c>
      <c r="AZ18" s="9" t="s">
        <v>20</v>
      </c>
      <c r="BA18" s="2" t="s">
        <v>580</v>
      </c>
      <c r="BB18" s="2" t="s">
        <v>132</v>
      </c>
      <c r="BC18" s="3" t="s">
        <v>581</v>
      </c>
      <c r="BD18" s="9" t="s">
        <v>582</v>
      </c>
      <c r="BE18" s="9" t="s">
        <v>500</v>
      </c>
      <c r="BF18" s="7">
        <v>3185</v>
      </c>
      <c r="BG18" s="7">
        <v>3164</v>
      </c>
      <c r="BH18" s="8">
        <v>3</v>
      </c>
    </row>
    <row r="19" spans="1:60" ht="3.75" customHeight="1" x14ac:dyDescent="0.2">
      <c r="AX19" s="1">
        <v>12</v>
      </c>
      <c r="AZ19" s="9" t="s">
        <v>2</v>
      </c>
      <c r="BA19" s="2" t="s">
        <v>562</v>
      </c>
      <c r="BB19" s="2" t="s">
        <v>220</v>
      </c>
      <c r="BC19" s="3" t="s">
        <v>461</v>
      </c>
      <c r="BD19" s="9" t="s">
        <v>563</v>
      </c>
      <c r="BE19" s="9" t="s">
        <v>500</v>
      </c>
      <c r="BF19" s="7">
        <v>2840</v>
      </c>
      <c r="BG19" s="7">
        <v>2823</v>
      </c>
      <c r="BH19" s="8">
        <v>3</v>
      </c>
    </row>
    <row r="20" spans="1:60" ht="15" customHeight="1" x14ac:dyDescent="0.2">
      <c r="A20" s="33" t="s">
        <v>351</v>
      </c>
      <c r="B20" s="81"/>
      <c r="C20" s="81"/>
      <c r="D20" s="81"/>
      <c r="E20" s="81"/>
      <c r="F20" s="81"/>
      <c r="G20" s="81"/>
      <c r="H20" s="81"/>
      <c r="I20" s="81"/>
      <c r="J20" s="41" t="s">
        <v>352</v>
      </c>
      <c r="K20" s="82"/>
      <c r="L20" s="82"/>
      <c r="M20" s="42" t="s">
        <v>353</v>
      </c>
      <c r="N20" s="82"/>
      <c r="O20" s="82"/>
      <c r="P20" s="35"/>
      <c r="AX20" s="1">
        <v>13</v>
      </c>
      <c r="AZ20" s="9" t="s">
        <v>58</v>
      </c>
      <c r="BA20" s="2" t="s">
        <v>408</v>
      </c>
      <c r="BB20" s="2" t="s">
        <v>59</v>
      </c>
      <c r="BC20" s="3" t="s">
        <v>409</v>
      </c>
      <c r="BD20" s="9" t="s">
        <v>410</v>
      </c>
      <c r="BE20" s="9" t="s">
        <v>500</v>
      </c>
      <c r="BF20" s="10">
        <v>26200</v>
      </c>
      <c r="BG20" s="7">
        <v>24030</v>
      </c>
      <c r="BH20" s="8">
        <v>1</v>
      </c>
    </row>
    <row r="21" spans="1:60" ht="3.75" customHeight="1" x14ac:dyDescent="0.2">
      <c r="AX21" s="1">
        <v>14</v>
      </c>
      <c r="AZ21" s="9" t="s">
        <v>232</v>
      </c>
      <c r="BA21" s="2" t="s">
        <v>442</v>
      </c>
      <c r="BB21" s="2" t="s">
        <v>226</v>
      </c>
      <c r="BC21" s="3" t="s">
        <v>666</v>
      </c>
      <c r="BD21" s="17" t="s">
        <v>670</v>
      </c>
      <c r="BE21" s="17" t="s">
        <v>500</v>
      </c>
      <c r="BF21" s="7">
        <v>18100</v>
      </c>
      <c r="BG21" s="7">
        <v>12838</v>
      </c>
      <c r="BH21" s="8">
        <v>1</v>
      </c>
    </row>
    <row r="22" spans="1:60" ht="12" customHeight="1" x14ac:dyDescent="0.2">
      <c r="A22" s="41" t="s">
        <v>355</v>
      </c>
      <c r="B22" s="38"/>
      <c r="C22" s="38"/>
      <c r="D22" s="38"/>
      <c r="E22" s="38"/>
      <c r="F22" s="81"/>
      <c r="G22" s="81"/>
      <c r="H22" s="81"/>
      <c r="I22" s="81"/>
      <c r="J22" s="81"/>
      <c r="K22" s="81"/>
      <c r="L22" s="81"/>
      <c r="AX22" s="1">
        <v>15</v>
      </c>
      <c r="AZ22" s="9" t="s">
        <v>177</v>
      </c>
      <c r="BA22" s="2" t="s">
        <v>458</v>
      </c>
      <c r="BB22" s="2" t="s">
        <v>70</v>
      </c>
      <c r="BC22" s="3" t="s">
        <v>678</v>
      </c>
      <c r="BD22" s="9" t="s">
        <v>679</v>
      </c>
      <c r="BE22" s="9" t="s">
        <v>500</v>
      </c>
      <c r="BF22" s="7">
        <v>9900</v>
      </c>
      <c r="BG22" s="7">
        <v>11700</v>
      </c>
      <c r="BH22" s="8">
        <v>2</v>
      </c>
    </row>
    <row r="23" spans="1:60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Y23" s="44" t="e">
        <f>IF(W24&gt;W26,1,IF(W26&gt;W24,2,IF(W28&gt;W26,3,IF(W30&gt;W28,4,""))))</f>
        <v>#REF!</v>
      </c>
      <c r="AX23" s="1">
        <v>16</v>
      </c>
      <c r="AZ23" s="9" t="s">
        <v>114</v>
      </c>
      <c r="BA23" s="2" t="s">
        <v>583</v>
      </c>
      <c r="BB23" s="2" t="s">
        <v>163</v>
      </c>
      <c r="BC23" s="3" t="s">
        <v>461</v>
      </c>
      <c r="BD23" s="17" t="s">
        <v>584</v>
      </c>
      <c r="BE23" s="17" t="s">
        <v>500</v>
      </c>
      <c r="BF23" s="7">
        <v>2645</v>
      </c>
      <c r="BG23" s="7">
        <v>2639</v>
      </c>
      <c r="BH23" s="8">
        <v>3</v>
      </c>
    </row>
    <row r="24" spans="1:60" ht="12" customHeight="1" x14ac:dyDescent="0.2">
      <c r="B24" s="38"/>
      <c r="C24" s="38"/>
      <c r="D24" s="38"/>
      <c r="E24" s="38"/>
      <c r="F24" s="38"/>
      <c r="G24" s="38"/>
      <c r="H24" s="38"/>
      <c r="I24" s="38"/>
      <c r="J24" s="38"/>
      <c r="W24" s="45" t="str">
        <f>IF(C18=AZ8,BA8,IF(C18=AZ9,BA9,IF(C18=AZ10,BA10,IF(C18=AZ11,BA11,IF(C18=AZ12,BA12,IF(C18=AZ13,BA13,IF(C18=AZ14,BA14,IF(C18=AZ15,BA15,IF(C18=AZ16,BA16,IF(C18=AZ17,BA17,IF(C18=AZ18,BA18,IF(C18=AZ19,BA19,IF(C18=AZ20,BA20,IF(C18=AZ22,BA22,IF(C18=AZ23,BA23,IF(C18=AZ24,BA24,IF(C18=AZ25,BA25,IF(C18=AZ26,BA26,IF(C18=AZ27,BA27,IF(C18=AZ28,BA28,IF(C18=AZ29,BA29,IF(C18=AZ30,BA30,IF(C18=AZ31,BA31,IF(C18=AZ32,BA32,IF(C18=AZ33,BA33,IF(C18=AZ34,BA34,IF(C18=AZ35,BA35,IF(C18=AZ36,BA36,IF(C18=AZ37,BA37,IF(C18=AZ38,BA38,IF(C18=AZ39,BA39,IF(C18=AZ40,BA40,IF(C18=AZ41,BA41,IF(C18=AZ42,BA42,IF(C18=AZ43,BA43,IF(C18=AZ44,BA44,IF(C18=AZ45,BA45,IF(C18=AZ46,BA46,IF(C18=AZ47,BA47,IF(C18=AZ48,BA48,IF(C18=AZ49,BA49,IF(C18=AZ50,BA50,IF(C18=AZ51,BA51,IF(C18=AZ52,BA52,IF(C18=AZ53,BA53,IF(C18=AZ54,BA54,IF(C18=AZ55,BA55,IF(C18=AZ56,BA56,IF(C18=AZ57,BA57,IF(C18=AZ58,BA58,IF(C18=AZ59,BA59,IF(C18=AZ60,BA60,IF(C18=AZ61,BA61,IF(C18=AZ62,BA62,IF(C18=AZ63,BA63,IF(C18=AZ64,BA64,IF(C18=AZ65,BA65,IF(C18=AZ66,BA66,IF(C18=AZ67,BA67,IF(C18=AZ68,BA68,IF(C18=AZ69,BA69,IF(C18=AZ70,BA70,IF(C18=AZ71,BA71,IF(C18=AZ73,BA73,IF(C18=AZ74,BA74,"")))))))))))))))))))))))))))))))))))))))))))))))))))))))))))))))))</f>
        <v/>
      </c>
      <c r="X24" s="46"/>
      <c r="AA24" s="44" t="str">
        <f>IF(C18=AZ8,BF8,IF(C18=AZ9,BF9,IF(C18=AZ10,BF10,IF(C18=AZ11,BF11,IF(C18=AZ12,BF12,IF(C18=AZ13,BF13,IF(C18=AZ14,BF14,IF(C18=AZ15,BF15,IF(C18=AZ16,BF16,IF(C18=AZ17,BF17,IF(C18=AZ18,BF18,IF(C18=AZ19,BF19,IF(C18=AZ20,BF20,IF(C18=AZ22,BF22,IF(C18=AZ23,BF23,IF(C18=AZ24,BF24,IF(C18=AZ25,BF25,IF(C18=AZ26,BF26,IF(C18=AZ27,BF27,IF(C18=AZ28,BF28,IF(C18=AZ29,BF29,IF(C18=AZ30,BF30,IF(C18=AZ31,BF31,IF(C18=AZ32,BF32,IF(C18=AZ33,BF33,IF(C18=AZ34,BF34,IF(C18=AZ35,BF35,IF(C18=AZ36,BF36,IF(C18=AZ37,BF37,IF(C18=AZ38,BF38,IF(C18=AZ39,BF39,IF(C18=AZ40,BF40,IF(C18=AZ41,BF41,IF(C18=AZ42,BF42,IF(C18=AZ43,BF43,IF(C18=AZ44,BF44,IF(C18=AZ45,BF45,IF(C18=AZ46,BF46,IF(C18=AZ47,BF47,IF(C18=AZ48,BF48,IF(C18=AZ49,BF49,IF(C18=AZ50,BF50,IF(C18=AZ51,BF51,IF(C18=AZ52,BF52,IF(C18=AZ53,BF53,IF(C18=AZ54,BF54,IF(C18=AZ55,BF55,IF(C18=AZ56,BF56,IF(C18=AZ57,BF57,IF(C18=AZ58,BF58,IF(C18=AZ59,BF59,IF(C18=AZ60,BF60,IF(C18=AZ61,BF61,IF(C18=AZ62,BF62,IF(C18=AZ63,BF63,IF(C18=AZ64,BF64,IF(C18=AZ65,BF65,IF(C18=AZ66,BF66,IF(C18=AZ67,BF67,IF(C18=AZ68,BF68,IF(C18=AZ69,BF69,IF(C18=AZ70,BF70,IF(C18=AZ71,BF71,IF(C18=AZ73,BF73,IF(C18=AZ74,BF74,"")))))))))))))))))))))))))))))))))))))))))))))))))))))))))))))))))</f>
        <v/>
      </c>
      <c r="AX24" s="1">
        <v>17</v>
      </c>
      <c r="AZ24" s="9" t="s">
        <v>109</v>
      </c>
      <c r="BA24" s="2" t="s">
        <v>555</v>
      </c>
      <c r="BB24" s="2" t="s">
        <v>64</v>
      </c>
      <c r="BC24" s="3" t="s">
        <v>695</v>
      </c>
      <c r="BD24" s="9" t="s">
        <v>712</v>
      </c>
      <c r="BE24" s="9" t="s">
        <v>500</v>
      </c>
      <c r="BF24" s="7">
        <v>3900</v>
      </c>
      <c r="BG24" s="7">
        <v>3410</v>
      </c>
      <c r="BH24" s="8">
        <v>3</v>
      </c>
    </row>
    <row r="25" spans="1:60" ht="12" customHeight="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AX25" s="1">
        <v>18</v>
      </c>
      <c r="AZ25" s="9" t="s">
        <v>17</v>
      </c>
      <c r="BA25" s="2" t="s">
        <v>573</v>
      </c>
      <c r="BB25" s="2" t="s">
        <v>165</v>
      </c>
      <c r="BC25" s="3" t="s">
        <v>498</v>
      </c>
      <c r="BD25" s="18" t="s">
        <v>340</v>
      </c>
      <c r="BE25" s="18" t="s">
        <v>499</v>
      </c>
      <c r="BF25" s="7">
        <v>2400</v>
      </c>
      <c r="BG25" s="7">
        <v>2286</v>
      </c>
      <c r="BH25" s="8">
        <v>3</v>
      </c>
    </row>
    <row r="26" spans="1:60" ht="12" customHeight="1" x14ac:dyDescent="0.2">
      <c r="B26" s="38"/>
      <c r="C26" s="38"/>
      <c r="D26" s="38"/>
      <c r="E26" s="38"/>
      <c r="F26" s="38"/>
      <c r="G26" s="38"/>
      <c r="H26" s="38"/>
      <c r="I26" s="38"/>
      <c r="J26" s="38"/>
      <c r="W26" s="44" t="str">
        <f>IF(C18=AZ75,BA75,IF(C18=AZ76,BA76,IF(C18=AZ77,BA77,IF(C18=AZ78,BA78,IF(C18=AZ72,BA72,IF(C18=AZ79,BA79,IF(C18=AZ80,BA80,IF(C18=AZ81,BA81,IF(C18=AZ82,BA82,IF(C18=AZ83,BA83,IF(C18=AZ84,BA84,IF(C18=AZ85,BA85,IF(C18=AZ86,BA86,IF(C18=AZ87,BA87,IF(C18=AZ88,BA88,IF(C18=AZ89,BA89,IF(C18=AZ90,BA90,IF(C18=AZ91,BA91,IF(C18=AZ92,BA92,IF(C18=AZ93,BA93,IF(C18=AZ94,BA94,IF(C18=AZ95,BA95,IF(C18=AZ96,BA96,IF(C18=AZ97,BA97,IF(C18=AZ98,BA98,IF(C18=AZ99,BA99,IF(C18=AZ100,BA100,IF(C18=AZ101,BA101,IF(C18=AZ102,BA102,IF(C18=AZ103,BA103,IF(C18=AZ104,BA104,IF(C18=AZ105,BA105,IF(C18=AZ106,BA106,IF(C18=AZ107,BA107,IF(C18=AZ108,BA108,"")))))))))))))))))))))))))))))))))))</f>
        <v/>
      </c>
      <c r="AA26" s="44" t="str">
        <f>IF(C18=AZ75,BF75,IF(C18=AZ76,BF76,IF(C18=AZ77,BF77,IF(C18=AZ78,BF78,IF(C18=AZ72,BF72,IF(C18=AZ79,BF79,IF(C18=AZ80,BF80,IF(C18=AZ81,BF81,IF(C18=AZ82,BF82,IF(C18=AZ83,BF83,IF(C18=AZ84,BF84,IF(C18=AZ85,BF85,IF(C18=AZ86,BF86,IF(C18=AZ87,BF87,IF(C18=AZ88,BF88,IF(C18=AZ89,BF89,IF(C18=AZ90,BF90,IF(C18=AZ91,BF91,IF(C18=AZ92,BF92,IF(C18=AZ93,BF93,IF(C18=AZ94,BF94,IF(C18=AZ95,BF95,IF(C18=AZ96,BF96,IF(C18=AZ97,BF97,IF(C18=AZ98,BF98,IF(C18=AZ99,BF99,IF(C18=AZ100,BF100,IF(C18=AZ101,BF101,IF(C18=AZ102,BF102,IF(C18=AZ103,BF103,IF(C18=AZ104,BF104,IF(C18=AZ105,BF105,IF(C18=AZ106,BF106,IF(C18=AZ107,BH103BH107,IF(C18=AZ108,BF108,"")))))))))))))))))))))))))))))))))))</f>
        <v/>
      </c>
      <c r="AX26" s="1">
        <v>19</v>
      </c>
      <c r="AZ26" s="9" t="s">
        <v>96</v>
      </c>
      <c r="BA26" s="2" t="s">
        <v>577</v>
      </c>
      <c r="BB26" s="2" t="s">
        <v>169</v>
      </c>
      <c r="BC26" s="3" t="s">
        <v>578</v>
      </c>
      <c r="BD26" s="18" t="s">
        <v>579</v>
      </c>
      <c r="BE26" s="18" t="s">
        <v>500</v>
      </c>
      <c r="BF26" s="7">
        <v>2770</v>
      </c>
      <c r="BG26" s="7">
        <v>1736</v>
      </c>
      <c r="BH26" s="8">
        <v>3</v>
      </c>
    </row>
    <row r="27" spans="1:60" ht="12" customHeight="1" x14ac:dyDescent="0.2">
      <c r="A27" s="33"/>
      <c r="B27" s="38"/>
      <c r="C27" s="38"/>
      <c r="D27" s="38"/>
      <c r="E27" s="38"/>
      <c r="F27" s="38"/>
      <c r="G27" s="38"/>
      <c r="H27" s="38"/>
      <c r="I27" s="38"/>
      <c r="J27" s="38"/>
      <c r="AX27" s="1">
        <v>20</v>
      </c>
      <c r="AZ27" s="9" t="s">
        <v>209</v>
      </c>
      <c r="BA27" s="2" t="s">
        <v>478</v>
      </c>
      <c r="BB27" s="2" t="s">
        <v>220</v>
      </c>
      <c r="BC27" s="3" t="s">
        <v>493</v>
      </c>
      <c r="BD27" s="18" t="s">
        <v>479</v>
      </c>
      <c r="BE27" s="18" t="s">
        <v>500</v>
      </c>
      <c r="BF27" s="7">
        <v>4066</v>
      </c>
      <c r="BG27" s="7">
        <v>3387</v>
      </c>
      <c r="BH27" s="8">
        <v>3</v>
      </c>
    </row>
    <row r="28" spans="1:60" ht="12" customHeight="1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W28" s="44" t="e">
        <f>IF(C18=AZ109,BA109,IF(C18=#REF!,#REF!,IF(C18=AZ110,BA110,IF(C18=AZ111,BA111,IF(C18=AZ112,BA112,IF(C18=AZ113,BA113,IF(C18=AZ114,BA114,IF(C18=AZ115,BA115,IF(C18=AZ116,BA116,IF(C18=AZ117,BA117,IF(C18=AZ118,BA118,IF(C18=AZ119,BA119,IF(C18=AZ120,BA120,IF(C18=AZ121,BA121,IF(C18=AZ122,BA122,IF(C18=AZ123,BA123,IF(C18=#REF!,#REF!,IF(C18=AZ124,BA124,IF(C18=AZ125,BA125,IF(C18=AZ126,BA126,IF(C18=#REF!,#REF!,IF(C18=AZ127,BA127,IF(C18=AZ128,BA128,IF(C18=AZ129,BA129,IF(C18=AZ130,BA130,IF(C18=AZ131,BA131,IF(C18=AZ132,BA132,IF(C18=AZ133,BA133,IF(C18=AZ134,BA134,IF(C18=AZ135,BA135,IF(C18=AZ136,BA136,IF(C18=#REF!,#REF!,IF(C18=#REF!,#REF!,IF(C18=#REF!,#REF!,IF(C18=AZ137,BA137,IF(C18=AZ138,BA138,IF(C18=#REF!,#REF!,IF(C18=AZ139,BA139,IF(C18=#REF!,#REF!,IF(C18=AZ140,BA140,IF(C18=AZ141,BA141,IF(C18=AZ142,BA142,IF(C18=#REF!,#REF!,IF(C18=AZ143,BA143,IF(C18=#REF!,#REF!,IF(C18=AZ144,BA144,IF(C18=AZ145,BA145,IF(C18=AZ146,BA146,IF(C18=AZ147,BA147,IF(C18=AZ148,BA148,""))))))))))))))))))))))))))))))))))))))))))))))))))</f>
        <v>#REF!</v>
      </c>
      <c r="AA28" s="44" t="e">
        <f>IF(C18=AZ109,BF109,IF(C18=#REF!,#REF!,IF(C18=AZ110,BF110,IF(C18=AZ111,BF111,IF(C18=AZ112,BF112,IF(C18=AZ113,BF113,IF(C18=AZ114,BF114,IF(C18=AZ115,BF115,IF(C18=AZ116,BF116,IF(C18=AZ117,BF117,IF(C18=AZ118,BF118,IF(C18=AZ119,BF119,IF(C18=AZ120,BF120,IF(C18=AZ121,BF121,IF(C18=AZ122,BF122,IF(C18=AZ123,BF123,IF(C18=#REF!,#REF!,IF(C18=AZ124,BF124,IF(C18=AZ125,BF125,IF(C18=AZ126,BF126,IF(C18=#REF!,#REF!,IF(C18=AZ127,BF127,IF(C18=AZ128,BF128,IF(C18=AZ129,BF129,IF(C18=AZ130,BF130,IF(C18=AZ131,BF131,IF(C18=AZ132,BF132,IF(C18=AZ133,BF133,IF(C18=AZ134,BF134,IF(C18=AZ135,BF135,IF(C18=AZ136,BF136,IF(C18=#REF!,#REF!,IF(C18=#REF!,#REF!,IF(C18=#REF!,#REF!,IF(C18=AZ137,BF137,IF(C18=AZ138,BF138,IF(C18=#REF!,#REF!,IF(C18=AZ139,BF139,IF(C18=#REF!,#REF!,IF(C18=AZ140,BF140,IF(C18=AZ141,BF141,IF(C18=AZ142,BF142,IF(C18=#REF!,#REF!,IF(C18=AZ143,BF143,IF(C18=#REF!,#REF!,IF(C18=AZ144,BF144,IF(C18=AZ145,BF145,IF(C18=AZ146,BF146,IF(C18=AZ147,BF147,IF(C18=AZ148,BF148,""))))))))))))))))))))))))))))))))))))))))))))))))))</f>
        <v>#REF!</v>
      </c>
      <c r="AX28" s="1">
        <v>21</v>
      </c>
      <c r="AZ28" s="9" t="s">
        <v>143</v>
      </c>
      <c r="BA28" s="2" t="s">
        <v>595</v>
      </c>
      <c r="BB28" s="2" t="s">
        <v>51</v>
      </c>
      <c r="BC28" s="3" t="s">
        <v>568</v>
      </c>
      <c r="BD28" s="17" t="s">
        <v>144</v>
      </c>
      <c r="BE28" s="17" t="s">
        <v>499</v>
      </c>
      <c r="BF28" s="7">
        <v>3600</v>
      </c>
      <c r="BG28" s="7">
        <v>3396</v>
      </c>
      <c r="BH28" s="8">
        <v>3</v>
      </c>
    </row>
    <row r="29" spans="1:60" ht="12" customHeight="1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AX29" s="1">
        <v>22</v>
      </c>
      <c r="AZ29" s="9" t="s">
        <v>332</v>
      </c>
      <c r="BA29" s="2" t="s">
        <v>539</v>
      </c>
      <c r="BB29" s="2" t="s">
        <v>226</v>
      </c>
      <c r="BC29" s="3" t="s">
        <v>530</v>
      </c>
      <c r="BD29" s="9" t="s">
        <v>540</v>
      </c>
      <c r="BE29" s="9" t="s">
        <v>500</v>
      </c>
      <c r="BF29" s="7">
        <v>3836</v>
      </c>
      <c r="BG29" s="7">
        <v>3893</v>
      </c>
      <c r="BH29" s="8">
        <v>3</v>
      </c>
    </row>
    <row r="30" spans="1:60" ht="12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W30" s="44" t="e">
        <f>IF(C18=#REF!,#REF!,IF(C18=AZ149,BA149,IF(C18=AZ150,BA150,IF(C18=AZ151,BA151,IF(C18=AZ152,BA152,IF(C18=#REF!,#REF!,IF(C18=AZ153,BA153,IF(C18=AZ154,BA154,IF(C18=AZ155,BA155,IF(C18=AZ156,BA156,IF(C18=AZ157,BA157,IF(C18=AZ158,BA158,IF(C18=#REF!,#REF!,IF(C18=#REF!,#REF!,IF(C18=#REF!,#REF!,IF(C18=#REF!,#REF!,IF(C18=AZ159,BA159,IF(C18=AZ160,BA160,IF(C18=AZ161,BA161,IF(C18=AZ162,BA162,IF(C18=#REF!,#REF!,IF(C18=AZ163,BA163,IF(C18=#REF!,#REF!,IF(C18=#REF!,#REF!,IF(C18=AZ164,BA164,IF(C18=AZ199,BA199,IF(C18=AZ200,BA200,IF(C18=AZ201,BA201,IF(C18=AZ202,BA202,IF(C18=AZ203,BA203,IF(C18=AZ204,BA204,IF(C18=AZ205,BA205,IF(C18=AZ206,BA206,IF(C18=AZ207,BA207,IF(C18=AZ208,BA208,IF(C18=AZ209,BA209,IF(C18=AZ210,BA210,IF(C18=AZ211,BA211,IF(C18=AZ212,BA212,IF(C18=AZ213,BA213,IF(C18=AZ214,BA214,IF(C18=AZ215,BA215,IF(C18=AZ216,BA216,IF(C18=AZ217,BA217,IF(C18=AZ218,BA218,IF(C18=AZ219,BA219,IF(C18=AZ220,BA220,IF(C18=AZ221,BA221,IF(C18=AZ222,BA222,IF(C18=AZ223,BA223,IF(C18=AZ224,BA224,IF(C18=AZ225,BA225,IF(C18=AZ226,BA226,IF(C18=AZ227,BA227,IF(C18=AZ228,BA228,IF(C18=AZ229,BA229,IF(C18=AZ230,BA230,"")))))))))))))))))))))))))))))))))))))))))))))))))))))))))</f>
        <v>#REF!</v>
      </c>
      <c r="AA30" s="44" t="e">
        <f>IF(C18=#REF!,#REF!,IF(C18=AZ149,BF149,IF(C18=AZ150,BF150,IF(C18=AZ151,BF151,IF(C18=AZ152,BF152,IF(C18=#REF!,#REF!,IF(C18=AZ153,BF153,IF(C18=AZ154,BF154,IF(C18=AZ155,BF155,IF(C18=AZ156,BF156,IF(C18=AZ157,BF157,IF(C18=AZ158,BF158,IF(C18=#REF!,#REF!,IF(C18=#REF!,#REF!,IF(C18=#REF!,#REF!,IF(C18=#REF!,#REF!,IF(C18=AZ159,BF159,IF(C18=AZ160,BF160,IF(C18=AZ161,BF161,IF(C18=AZ162,BF162,IF(C18=#REF!,#REF!,IF(C18=AZ163,BF163,IF(C18=#REF!,#REF!,IF(C18=#REF!,#REF!,IF(C18=AZ164,BF164,IF(C18=AZ199,BF199,IF(C18=AZ200,BF200,IF(C18=AZ201,BF201,IF(C18=AZ202,BF202,IF(C18=AZ203,BF203,IF(C18=AZ204,BF204,IF(C18=AZ205,BF205,IF(C18=AZ206,BF206,IF(C18=AZ207,BF207,IF(C18=AZ208,BF208,IF(C18=AZ209,BF209,IF(C18=AZ210,BF210,IF(C18=AZ211,BF211,IF(C18=AZ212,BF212,IF(C18=AZ213,BF213,IF(C18=AZ214,BF214,IF(C18=AZ215,BF215,IF(C18=AZ216,BF216,IF(C18=AZ217,BF217,IF(C18=AZ218,BF218,IF(C18=AZ219,BF219,IF(C18=AZ220,BF220,IF(C18=AZ221,BF221,IF(C18=AZ222,BF222,IF(C18=AZ223,BF223,IF(C18=AZ224,BF224,IF(C18=AZ225,BF225,IF(C18=AZ226,BF226,IF(C18=AZ227,BF227,IF(C18=AZ228,BF228,IF(C18=AZ229,BF229,IF(C18=AZ230,BF230,"")))))))))))))))))))))))))))))))))))))))))))))))))))))))))</f>
        <v>#REF!</v>
      </c>
      <c r="AX30" s="1">
        <v>23</v>
      </c>
      <c r="AZ30" s="9" t="s">
        <v>162</v>
      </c>
      <c r="BA30" s="2" t="s">
        <v>381</v>
      </c>
      <c r="BB30" s="2" t="s">
        <v>163</v>
      </c>
      <c r="BC30" s="3" t="s">
        <v>655</v>
      </c>
      <c r="BD30" s="17" t="s">
        <v>382</v>
      </c>
      <c r="BE30" s="17" t="s">
        <v>500</v>
      </c>
      <c r="BF30" s="7">
        <v>76000</v>
      </c>
      <c r="BG30" s="7">
        <v>70441</v>
      </c>
      <c r="BH30" s="8">
        <v>1</v>
      </c>
    </row>
    <row r="31" spans="1:60" ht="12" customHeight="1" x14ac:dyDescent="0.2">
      <c r="B31" s="38"/>
      <c r="C31" s="38"/>
      <c r="D31" s="38"/>
      <c r="E31" s="38"/>
      <c r="F31" s="38"/>
      <c r="G31" s="38"/>
      <c r="H31" s="38"/>
      <c r="I31" s="38"/>
      <c r="J31" s="38"/>
      <c r="AX31" s="1">
        <v>24</v>
      </c>
      <c r="AZ31" s="9" t="s">
        <v>130</v>
      </c>
      <c r="BA31" s="2" t="s">
        <v>611</v>
      </c>
      <c r="BB31" s="2" t="s">
        <v>238</v>
      </c>
      <c r="BC31" s="3" t="s">
        <v>736</v>
      </c>
      <c r="BD31" s="18" t="s">
        <v>738</v>
      </c>
      <c r="BE31" s="18" t="s">
        <v>500</v>
      </c>
      <c r="BF31" s="7">
        <v>4700</v>
      </c>
      <c r="BG31" s="7">
        <v>4656</v>
      </c>
      <c r="BH31" s="8">
        <v>3</v>
      </c>
    </row>
    <row r="32" spans="1:60" ht="12" customHeight="1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AX32" s="1">
        <v>25</v>
      </c>
      <c r="AZ32" s="9" t="s">
        <v>245</v>
      </c>
      <c r="BA32" s="2" t="s">
        <v>482</v>
      </c>
      <c r="BB32" s="2" t="s">
        <v>160</v>
      </c>
      <c r="BC32" s="3" t="s">
        <v>692</v>
      </c>
      <c r="BD32" s="9" t="s">
        <v>217</v>
      </c>
      <c r="BE32" s="9" t="s">
        <v>499</v>
      </c>
      <c r="BF32" s="7">
        <v>9000</v>
      </c>
      <c r="BG32" s="7">
        <v>8575</v>
      </c>
      <c r="BH32" s="8">
        <v>3</v>
      </c>
    </row>
    <row r="33" spans="1:60" ht="12" customHeight="1" x14ac:dyDescent="0.2">
      <c r="A33" s="39"/>
      <c r="B33" s="38"/>
      <c r="C33" s="38"/>
      <c r="D33" s="38"/>
      <c r="E33" s="38"/>
      <c r="F33" s="38"/>
      <c r="G33" s="38"/>
      <c r="H33" s="38"/>
      <c r="I33" s="38"/>
      <c r="J33" s="38"/>
      <c r="AX33" s="1">
        <v>26</v>
      </c>
      <c r="AZ33" s="9" t="s">
        <v>41</v>
      </c>
      <c r="BA33" s="2" t="s">
        <v>529</v>
      </c>
      <c r="BB33" s="2" t="s">
        <v>64</v>
      </c>
      <c r="BC33" s="3" t="s">
        <v>530</v>
      </c>
      <c r="BD33" s="17" t="s">
        <v>531</v>
      </c>
      <c r="BE33" s="17" t="s">
        <v>500</v>
      </c>
      <c r="BF33" s="7">
        <v>4293</v>
      </c>
      <c r="BG33" s="7">
        <v>4293</v>
      </c>
      <c r="BH33" s="8">
        <v>3</v>
      </c>
    </row>
    <row r="34" spans="1:60" ht="12" customHeight="1" x14ac:dyDescent="0.2">
      <c r="B34" s="38"/>
      <c r="C34" s="38"/>
      <c r="D34" s="38"/>
      <c r="E34" s="38"/>
      <c r="F34" s="38"/>
      <c r="G34" s="38"/>
      <c r="H34" s="38"/>
      <c r="I34" s="38"/>
      <c r="J34" s="38"/>
      <c r="AX34" s="1">
        <v>27</v>
      </c>
      <c r="AZ34" s="9" t="s">
        <v>265</v>
      </c>
      <c r="BA34" s="2" t="s">
        <v>503</v>
      </c>
      <c r="BB34" s="2" t="s">
        <v>220</v>
      </c>
      <c r="BC34" s="3" t="s">
        <v>662</v>
      </c>
      <c r="BD34" s="9" t="s">
        <v>21</v>
      </c>
      <c r="BE34" s="9" t="s">
        <v>499</v>
      </c>
      <c r="BF34" s="7">
        <v>7800</v>
      </c>
      <c r="BG34" s="7">
        <v>5796</v>
      </c>
      <c r="BH34" s="8">
        <v>3</v>
      </c>
    </row>
    <row r="35" spans="1:60" ht="12" customHeight="1" x14ac:dyDescent="0.2">
      <c r="B35" s="38"/>
      <c r="C35" s="38"/>
      <c r="D35" s="38"/>
      <c r="E35" s="38"/>
      <c r="F35" s="38"/>
      <c r="G35" s="38"/>
      <c r="H35" s="38"/>
      <c r="I35" s="38"/>
      <c r="J35" s="38"/>
      <c r="AX35" s="1">
        <v>28</v>
      </c>
      <c r="AZ35" s="9" t="s">
        <v>202</v>
      </c>
      <c r="BA35" s="2" t="s">
        <v>392</v>
      </c>
      <c r="BB35" s="2" t="s">
        <v>203</v>
      </c>
      <c r="BC35" s="3" t="s">
        <v>662</v>
      </c>
      <c r="BD35" s="9" t="s">
        <v>393</v>
      </c>
      <c r="BE35" s="9" t="s">
        <v>499</v>
      </c>
      <c r="BF35" s="7">
        <v>40700</v>
      </c>
      <c r="BG35" s="7">
        <v>27176</v>
      </c>
      <c r="BH35" s="8">
        <v>1</v>
      </c>
    </row>
    <row r="36" spans="1:60" ht="12" customHeight="1" x14ac:dyDescent="0.2">
      <c r="AX36" s="1">
        <v>29</v>
      </c>
      <c r="AZ36" s="9" t="s">
        <v>1</v>
      </c>
      <c r="BA36" s="2" t="s">
        <v>561</v>
      </c>
      <c r="BB36" s="2" t="s">
        <v>51</v>
      </c>
      <c r="BC36" s="3" t="s">
        <v>697</v>
      </c>
      <c r="BD36" s="9" t="s">
        <v>713</v>
      </c>
      <c r="BE36" s="9" t="s">
        <v>500</v>
      </c>
      <c r="BF36" s="7">
        <v>4500</v>
      </c>
      <c r="BG36" s="7">
        <v>3298</v>
      </c>
      <c r="BH36" s="8">
        <v>3</v>
      </c>
    </row>
    <row r="37" spans="1:60" ht="12" customHeight="1" x14ac:dyDescent="0.2">
      <c r="AX37" s="1">
        <v>30</v>
      </c>
      <c r="AZ37" s="9" t="s">
        <v>28</v>
      </c>
      <c r="BA37" s="2" t="s">
        <v>510</v>
      </c>
      <c r="BB37" s="2" t="s">
        <v>254</v>
      </c>
      <c r="BC37" s="3" t="s">
        <v>511</v>
      </c>
      <c r="BD37" s="17" t="s">
        <v>29</v>
      </c>
      <c r="BE37" s="17" t="s">
        <v>499</v>
      </c>
      <c r="BF37" s="7">
        <v>6900</v>
      </c>
      <c r="BG37" s="7">
        <v>4081</v>
      </c>
      <c r="BH37" s="8">
        <v>3</v>
      </c>
    </row>
    <row r="38" spans="1:60" ht="12" customHeight="1" x14ac:dyDescent="0.2">
      <c r="AX38" s="1">
        <v>31</v>
      </c>
      <c r="AZ38" s="9" t="s">
        <v>16</v>
      </c>
      <c r="BA38" s="2" t="s">
        <v>572</v>
      </c>
      <c r="BB38" s="2" t="s">
        <v>160</v>
      </c>
      <c r="BC38" s="3" t="s">
        <v>692</v>
      </c>
      <c r="BD38" s="9" t="s">
        <v>258</v>
      </c>
      <c r="BE38" s="9" t="s">
        <v>499</v>
      </c>
      <c r="BF38" s="7">
        <v>2700</v>
      </c>
      <c r="BG38" s="7">
        <v>2626</v>
      </c>
      <c r="BH38" s="8">
        <v>3</v>
      </c>
    </row>
    <row r="39" spans="1:60" ht="12" customHeight="1" x14ac:dyDescent="0.2">
      <c r="AX39" s="1">
        <v>32</v>
      </c>
      <c r="AZ39" s="9" t="s">
        <v>221</v>
      </c>
      <c r="BA39" s="2" t="s">
        <v>422</v>
      </c>
      <c r="BB39" s="2" t="s">
        <v>254</v>
      </c>
      <c r="BC39" s="3" t="s">
        <v>487</v>
      </c>
      <c r="BD39" s="9" t="s">
        <v>424</v>
      </c>
      <c r="BE39" s="9" t="s">
        <v>500</v>
      </c>
      <c r="BF39" s="7">
        <v>28600</v>
      </c>
      <c r="BG39" s="7">
        <v>17056</v>
      </c>
      <c r="BH39" s="8">
        <v>1</v>
      </c>
    </row>
    <row r="40" spans="1:60" ht="12" customHeight="1" x14ac:dyDescent="0.2">
      <c r="AX40" s="1">
        <v>33</v>
      </c>
      <c r="AZ40" s="9" t="s">
        <v>135</v>
      </c>
      <c r="BA40" s="2" t="s">
        <v>388</v>
      </c>
      <c r="BB40" s="2" t="s">
        <v>214</v>
      </c>
      <c r="BC40" s="3" t="s">
        <v>395</v>
      </c>
      <c r="BD40" s="9" t="s">
        <v>665</v>
      </c>
      <c r="BE40" s="9" t="s">
        <v>499</v>
      </c>
      <c r="BF40" s="7">
        <v>68000</v>
      </c>
      <c r="BG40" s="7">
        <v>53003</v>
      </c>
      <c r="BH40" s="8">
        <v>1</v>
      </c>
    </row>
    <row r="41" spans="1:60" ht="12" customHeight="1" x14ac:dyDescent="0.2">
      <c r="AX41" s="1">
        <v>34</v>
      </c>
      <c r="AZ41" s="9" t="s">
        <v>192</v>
      </c>
      <c r="BA41" s="2" t="s">
        <v>475</v>
      </c>
      <c r="BB41" s="2" t="s">
        <v>67</v>
      </c>
      <c r="BC41" s="3" t="s">
        <v>690</v>
      </c>
      <c r="BD41" s="17" t="s">
        <v>193</v>
      </c>
      <c r="BE41" s="17" t="s">
        <v>499</v>
      </c>
      <c r="BF41" s="7">
        <v>9200</v>
      </c>
      <c r="BG41" s="7">
        <v>8620</v>
      </c>
      <c r="BH41" s="8">
        <v>3</v>
      </c>
    </row>
    <row r="42" spans="1:60" ht="12" customHeight="1" x14ac:dyDescent="0.2">
      <c r="AX42" s="1">
        <v>35</v>
      </c>
      <c r="AZ42" s="9" t="s">
        <v>261</v>
      </c>
      <c r="BA42" s="2" t="s">
        <v>496</v>
      </c>
      <c r="BB42" s="2" t="s">
        <v>55</v>
      </c>
      <c r="BC42" s="3" t="s">
        <v>461</v>
      </c>
      <c r="BD42" s="18" t="s">
        <v>495</v>
      </c>
      <c r="BE42" s="18" t="s">
        <v>500</v>
      </c>
      <c r="BF42" s="7">
        <v>4337</v>
      </c>
      <c r="BG42" s="7">
        <v>4337</v>
      </c>
      <c r="BH42" s="8">
        <v>3</v>
      </c>
    </row>
    <row r="43" spans="1:60" ht="12" customHeight="1" x14ac:dyDescent="0.2">
      <c r="AX43" s="1">
        <v>36</v>
      </c>
      <c r="AZ43" s="9" t="s">
        <v>57</v>
      </c>
      <c r="BA43" s="2" t="s">
        <v>518</v>
      </c>
      <c r="BB43" s="2" t="s">
        <v>158</v>
      </c>
      <c r="BC43" s="3" t="s">
        <v>530</v>
      </c>
      <c r="BD43" s="17" t="s">
        <v>519</v>
      </c>
      <c r="BE43" s="17" t="s">
        <v>500</v>
      </c>
      <c r="BF43" s="7">
        <v>7016</v>
      </c>
      <c r="BG43" s="7">
        <v>5966</v>
      </c>
      <c r="BH43" s="8">
        <v>3</v>
      </c>
    </row>
    <row r="44" spans="1:60" ht="12" customHeight="1" x14ac:dyDescent="0.2">
      <c r="AX44" s="1">
        <v>37</v>
      </c>
      <c r="AZ44" s="9" t="s">
        <v>153</v>
      </c>
      <c r="BA44" s="2" t="s">
        <v>372</v>
      </c>
      <c r="BB44" s="2" t="s">
        <v>273</v>
      </c>
      <c r="BC44" s="3" t="s">
        <v>654</v>
      </c>
      <c r="BD44" s="9" t="s">
        <v>154</v>
      </c>
      <c r="BE44" s="9" t="s">
        <v>499</v>
      </c>
      <c r="BF44" s="7">
        <v>200000</v>
      </c>
      <c r="BG44" s="7">
        <v>135049</v>
      </c>
      <c r="BH44" s="8" t="s">
        <v>369</v>
      </c>
    </row>
    <row r="45" spans="1:60" ht="12" customHeight="1" x14ac:dyDescent="0.2">
      <c r="AX45" s="1">
        <v>38</v>
      </c>
      <c r="AZ45" s="9" t="s">
        <v>183</v>
      </c>
      <c r="BA45" s="2" t="s">
        <v>468</v>
      </c>
      <c r="BB45" s="2" t="s">
        <v>160</v>
      </c>
      <c r="BC45" s="3" t="s">
        <v>687</v>
      </c>
      <c r="BD45" s="17" t="s">
        <v>184</v>
      </c>
      <c r="BE45" s="17" t="s">
        <v>499</v>
      </c>
      <c r="BF45" s="7">
        <v>12000</v>
      </c>
      <c r="BG45" s="7">
        <v>11387</v>
      </c>
      <c r="BH45" s="8">
        <v>2</v>
      </c>
    </row>
    <row r="46" spans="1:60" ht="12" customHeight="1" x14ac:dyDescent="0.2">
      <c r="AX46" s="1">
        <v>39</v>
      </c>
      <c r="AZ46" s="9" t="s">
        <v>37</v>
      </c>
      <c r="BA46" s="2" t="s">
        <v>524</v>
      </c>
      <c r="BB46" s="2" t="s">
        <v>76</v>
      </c>
      <c r="BC46" s="3" t="s">
        <v>603</v>
      </c>
      <c r="BD46" s="18" t="s">
        <v>38</v>
      </c>
      <c r="BE46" s="18" t="s">
        <v>499</v>
      </c>
      <c r="BF46" s="7">
        <v>3400</v>
      </c>
      <c r="BG46" s="7">
        <v>3853</v>
      </c>
      <c r="BH46" s="8">
        <v>3</v>
      </c>
    </row>
    <row r="47" spans="1:60" ht="12" customHeight="1" x14ac:dyDescent="0.2">
      <c r="AX47" s="1">
        <v>40</v>
      </c>
      <c r="AZ47" s="9" t="s">
        <v>48</v>
      </c>
      <c r="BA47" s="2" t="s">
        <v>398</v>
      </c>
      <c r="BB47" s="2" t="s">
        <v>49</v>
      </c>
      <c r="BC47" s="3" t="s">
        <v>395</v>
      </c>
      <c r="BD47" s="17" t="s">
        <v>45</v>
      </c>
      <c r="BE47" s="17" t="s">
        <v>499</v>
      </c>
      <c r="BF47" s="7">
        <v>42500</v>
      </c>
      <c r="BG47" s="7">
        <v>29383</v>
      </c>
      <c r="BH47" s="8">
        <v>1</v>
      </c>
    </row>
    <row r="48" spans="1:60" ht="12" customHeight="1" x14ac:dyDescent="0.2">
      <c r="K48" s="43"/>
      <c r="L48" s="43"/>
      <c r="M48" s="43"/>
      <c r="N48" s="43"/>
      <c r="O48" s="43"/>
      <c r="AX48" s="1">
        <v>41</v>
      </c>
      <c r="AZ48" s="9" t="s">
        <v>270</v>
      </c>
      <c r="BA48" s="2" t="s">
        <v>634</v>
      </c>
      <c r="BB48" s="2" t="s">
        <v>271</v>
      </c>
      <c r="BC48" s="3" t="s">
        <v>671</v>
      </c>
      <c r="BD48" s="9" t="s">
        <v>319</v>
      </c>
      <c r="BE48" s="9" t="s">
        <v>499</v>
      </c>
      <c r="BF48" s="7">
        <v>8000</v>
      </c>
      <c r="BG48" s="7">
        <v>5034</v>
      </c>
      <c r="BH48" s="8">
        <v>3</v>
      </c>
    </row>
    <row r="49" spans="6:60" ht="12" customHeight="1" x14ac:dyDescent="0.2">
      <c r="F49" s="40" t="s">
        <v>360</v>
      </c>
      <c r="G49" s="79">
        <f ca="1">TODAY()</f>
        <v>42752</v>
      </c>
      <c r="H49" s="79"/>
      <c r="K49" s="77" t="s">
        <v>345</v>
      </c>
      <c r="L49" s="77"/>
      <c r="M49" s="77"/>
      <c r="N49" s="77"/>
      <c r="O49" s="77"/>
      <c r="AX49" s="1">
        <v>42</v>
      </c>
      <c r="AZ49" s="9" t="s">
        <v>100</v>
      </c>
      <c r="BA49" s="2" t="s">
        <v>546</v>
      </c>
      <c r="BB49" s="2" t="s">
        <v>160</v>
      </c>
      <c r="BC49" s="3" t="s">
        <v>461</v>
      </c>
      <c r="BD49" s="17" t="s">
        <v>547</v>
      </c>
      <c r="BE49" s="17" t="s">
        <v>500</v>
      </c>
      <c r="BF49" s="7">
        <v>4300</v>
      </c>
      <c r="BG49" s="7">
        <v>4275</v>
      </c>
      <c r="BH49" s="8">
        <v>3</v>
      </c>
    </row>
    <row r="50" spans="6:60" ht="12" customHeight="1" x14ac:dyDescent="0.2">
      <c r="K50" s="78" t="s">
        <v>359</v>
      </c>
      <c r="L50" s="78"/>
      <c r="M50" s="78"/>
      <c r="N50" s="78"/>
      <c r="O50" s="78"/>
      <c r="AX50" s="1">
        <v>43</v>
      </c>
      <c r="AZ50" s="9" t="s">
        <v>325</v>
      </c>
      <c r="BA50" s="2" t="s">
        <v>614</v>
      </c>
      <c r="BB50" s="2" t="s">
        <v>67</v>
      </c>
      <c r="BC50" s="3" t="s">
        <v>717</v>
      </c>
      <c r="BD50" s="18" t="s">
        <v>739</v>
      </c>
      <c r="BE50" s="18" t="s">
        <v>500</v>
      </c>
      <c r="BF50" s="7">
        <v>3000</v>
      </c>
      <c r="BG50" s="7">
        <v>2358</v>
      </c>
      <c r="BH50" s="8">
        <v>3</v>
      </c>
    </row>
    <row r="51" spans="6:60" ht="12" customHeight="1" x14ac:dyDescent="0.2">
      <c r="AX51" s="1">
        <v>44</v>
      </c>
      <c r="AZ51" s="9" t="s">
        <v>118</v>
      </c>
      <c r="BA51" s="2" t="s">
        <v>589</v>
      </c>
      <c r="BB51" s="2" t="s">
        <v>163</v>
      </c>
      <c r="BC51" s="3" t="s">
        <v>719</v>
      </c>
      <c r="BD51" s="9" t="s">
        <v>136</v>
      </c>
      <c r="BE51" s="9" t="s">
        <v>499</v>
      </c>
      <c r="BF51" s="7">
        <v>4635</v>
      </c>
      <c r="BG51" s="7">
        <v>4632</v>
      </c>
      <c r="BH51" s="8">
        <v>3</v>
      </c>
    </row>
    <row r="52" spans="6:60" ht="12" customHeight="1" x14ac:dyDescent="0.2">
      <c r="AX52" s="1">
        <v>45</v>
      </c>
      <c r="AZ52" s="9" t="s">
        <v>170</v>
      </c>
      <c r="BA52" s="2" t="s">
        <v>452</v>
      </c>
      <c r="BB52" s="2" t="s">
        <v>165</v>
      </c>
      <c r="BC52" s="3" t="s">
        <v>413</v>
      </c>
      <c r="BD52" s="9" t="s">
        <v>171</v>
      </c>
      <c r="BE52" s="9" t="s">
        <v>499</v>
      </c>
      <c r="BF52" s="7">
        <v>14000</v>
      </c>
      <c r="BG52" s="7">
        <v>12658</v>
      </c>
      <c r="BH52" s="8">
        <v>2</v>
      </c>
    </row>
    <row r="53" spans="6:60" ht="12" customHeight="1" x14ac:dyDescent="0.2">
      <c r="AX53" s="1">
        <v>46</v>
      </c>
      <c r="AZ53" s="9" t="s">
        <v>111</v>
      </c>
      <c r="BA53" s="2" t="s">
        <v>557</v>
      </c>
      <c r="BB53" s="2" t="s">
        <v>51</v>
      </c>
      <c r="BC53" s="3" t="s">
        <v>559</v>
      </c>
      <c r="BD53" s="17" t="s">
        <v>558</v>
      </c>
      <c r="BE53" s="17" t="s">
        <v>499</v>
      </c>
      <c r="BF53" s="7">
        <v>6571</v>
      </c>
      <c r="BG53" s="7">
        <v>6103</v>
      </c>
      <c r="BH53" s="8">
        <v>3</v>
      </c>
    </row>
    <row r="54" spans="6:60" ht="12" customHeight="1" x14ac:dyDescent="0.2">
      <c r="AX54" s="1">
        <v>47</v>
      </c>
      <c r="AZ54" s="9" t="s">
        <v>44</v>
      </c>
      <c r="BA54" s="2" t="s">
        <v>472</v>
      </c>
      <c r="BB54" s="2" t="s">
        <v>205</v>
      </c>
      <c r="BC54" s="3" t="s">
        <v>689</v>
      </c>
      <c r="BD54" s="18" t="s">
        <v>473</v>
      </c>
      <c r="BE54" s="18" t="s">
        <v>500</v>
      </c>
      <c r="BF54" s="7">
        <v>3255</v>
      </c>
      <c r="BG54" s="7">
        <v>3280</v>
      </c>
      <c r="BH54" s="8">
        <v>3</v>
      </c>
    </row>
    <row r="55" spans="6:60" ht="12" customHeight="1" x14ac:dyDescent="0.2">
      <c r="AX55" s="1">
        <v>48</v>
      </c>
      <c r="AZ55" s="9" t="s">
        <v>3</v>
      </c>
      <c r="BA55" s="2" t="s">
        <v>564</v>
      </c>
      <c r="BB55" s="2" t="s">
        <v>208</v>
      </c>
      <c r="BC55" s="3" t="s">
        <v>378</v>
      </c>
      <c r="BD55" s="9" t="s">
        <v>565</v>
      </c>
      <c r="BE55" s="9" t="s">
        <v>500</v>
      </c>
      <c r="BF55" s="7">
        <v>3325</v>
      </c>
      <c r="BG55" s="7">
        <v>3155</v>
      </c>
      <c r="BH55" s="8">
        <v>3</v>
      </c>
    </row>
    <row r="56" spans="6:60" ht="12" customHeight="1" x14ac:dyDescent="0.2">
      <c r="AX56" s="1">
        <v>49</v>
      </c>
      <c r="AZ56" s="9" t="s">
        <v>164</v>
      </c>
      <c r="BA56" s="2" t="s">
        <v>383</v>
      </c>
      <c r="BB56" s="2" t="s">
        <v>165</v>
      </c>
      <c r="BC56" s="3" t="s">
        <v>378</v>
      </c>
      <c r="BD56" s="17" t="s">
        <v>384</v>
      </c>
      <c r="BE56" s="17" t="s">
        <v>500</v>
      </c>
      <c r="BF56" s="7">
        <v>32545</v>
      </c>
      <c r="BG56" s="7">
        <v>26206</v>
      </c>
      <c r="BH56" s="8">
        <v>1</v>
      </c>
    </row>
    <row r="57" spans="6:60" ht="12" customHeight="1" x14ac:dyDescent="0.2">
      <c r="AX57" s="1">
        <v>50</v>
      </c>
      <c r="AZ57" s="9" t="s">
        <v>231</v>
      </c>
      <c r="BA57" s="2" t="s">
        <v>439</v>
      </c>
      <c r="BB57" s="2" t="s">
        <v>199</v>
      </c>
      <c r="BC57" s="3" t="s">
        <v>440</v>
      </c>
      <c r="BD57" s="9" t="s">
        <v>441</v>
      </c>
      <c r="BE57" s="9" t="s">
        <v>500</v>
      </c>
      <c r="BF57" s="7">
        <v>23300</v>
      </c>
      <c r="BG57" s="7">
        <v>23535</v>
      </c>
      <c r="BH57" s="8">
        <v>1</v>
      </c>
    </row>
    <row r="58" spans="6:60" ht="12" customHeight="1" x14ac:dyDescent="0.2">
      <c r="AX58" s="1">
        <v>51</v>
      </c>
      <c r="AZ58" s="9" t="s">
        <v>159</v>
      </c>
      <c r="BA58" s="2" t="s">
        <v>375</v>
      </c>
      <c r="BB58" s="2" t="s">
        <v>160</v>
      </c>
      <c r="BC58" s="3" t="s">
        <v>377</v>
      </c>
      <c r="BD58" s="17" t="s">
        <v>376</v>
      </c>
      <c r="BE58" s="17" t="s">
        <v>500</v>
      </c>
      <c r="BF58" s="7">
        <v>101000</v>
      </c>
      <c r="BG58" s="7">
        <v>77957</v>
      </c>
      <c r="BH58" s="8">
        <v>0</v>
      </c>
    </row>
    <row r="59" spans="6:60" ht="12" customHeight="1" x14ac:dyDescent="0.2">
      <c r="AX59" s="1">
        <v>52</v>
      </c>
      <c r="AZ59" s="9" t="s">
        <v>266</v>
      </c>
      <c r="BA59" s="2" t="s">
        <v>450</v>
      </c>
      <c r="BB59" s="2" t="s">
        <v>199</v>
      </c>
      <c r="BC59" s="3" t="s">
        <v>666</v>
      </c>
      <c r="BD59" s="17" t="s">
        <v>674</v>
      </c>
      <c r="BE59" s="17" t="s">
        <v>500</v>
      </c>
      <c r="BF59" s="10">
        <v>12495</v>
      </c>
      <c r="BG59" s="7">
        <v>11721</v>
      </c>
      <c r="BH59" s="8">
        <v>2</v>
      </c>
    </row>
    <row r="60" spans="6:60" ht="12" customHeight="1" x14ac:dyDescent="0.2">
      <c r="AX60" s="1">
        <v>53</v>
      </c>
      <c r="AZ60" s="9" t="s">
        <v>69</v>
      </c>
      <c r="BA60" s="2" t="s">
        <v>415</v>
      </c>
      <c r="BB60" s="2" t="s">
        <v>70</v>
      </c>
      <c r="BC60" s="3" t="s">
        <v>400</v>
      </c>
      <c r="BD60" s="17" t="s">
        <v>667</v>
      </c>
      <c r="BE60" s="17" t="s">
        <v>499</v>
      </c>
      <c r="BF60" s="7">
        <v>38200</v>
      </c>
      <c r="BG60" s="7">
        <v>27773</v>
      </c>
      <c r="BH60" s="8">
        <v>1</v>
      </c>
    </row>
    <row r="61" spans="6:60" ht="12" customHeight="1" x14ac:dyDescent="0.2">
      <c r="AX61" s="1">
        <v>54</v>
      </c>
      <c r="AZ61" s="9" t="s">
        <v>98</v>
      </c>
      <c r="BA61" s="2" t="s">
        <v>545</v>
      </c>
      <c r="BB61" s="2" t="s">
        <v>214</v>
      </c>
      <c r="BC61" s="3" t="s">
        <v>684</v>
      </c>
      <c r="BD61" s="9" t="s">
        <v>99</v>
      </c>
      <c r="BE61" s="9" t="s">
        <v>499</v>
      </c>
      <c r="BF61" s="7">
        <v>6500</v>
      </c>
      <c r="BG61" s="7">
        <v>6912</v>
      </c>
      <c r="BH61" s="8">
        <v>3</v>
      </c>
    </row>
    <row r="62" spans="6:60" ht="12" customHeight="1" x14ac:dyDescent="0.2">
      <c r="AX62" s="1">
        <v>55</v>
      </c>
      <c r="AZ62" s="9" t="s">
        <v>22</v>
      </c>
      <c r="BA62" s="2" t="s">
        <v>504</v>
      </c>
      <c r="BB62" s="2" t="s">
        <v>205</v>
      </c>
      <c r="BC62" s="3" t="s">
        <v>530</v>
      </c>
      <c r="BD62" s="17" t="s">
        <v>505</v>
      </c>
      <c r="BE62" s="17" t="s">
        <v>500</v>
      </c>
      <c r="BF62" s="7">
        <v>7040</v>
      </c>
      <c r="BG62" s="7">
        <v>6744</v>
      </c>
      <c r="BH62" s="8">
        <v>3</v>
      </c>
    </row>
    <row r="63" spans="6:60" ht="12" customHeight="1" x14ac:dyDescent="0.2">
      <c r="AX63" s="1">
        <v>56</v>
      </c>
      <c r="AZ63" s="9" t="s">
        <v>249</v>
      </c>
      <c r="BA63" s="2" t="s">
        <v>490</v>
      </c>
      <c r="BB63" s="2" t="s">
        <v>238</v>
      </c>
      <c r="BC63" s="3" t="s">
        <v>511</v>
      </c>
      <c r="BD63" s="9" t="s">
        <v>189</v>
      </c>
      <c r="BE63" s="9" t="s">
        <v>499</v>
      </c>
      <c r="BF63" s="7">
        <v>10600</v>
      </c>
      <c r="BG63" s="7">
        <v>6922</v>
      </c>
      <c r="BH63" s="8">
        <v>3</v>
      </c>
    </row>
    <row r="64" spans="6:60" ht="12" customHeight="1" x14ac:dyDescent="0.2">
      <c r="AX64" s="1">
        <v>57</v>
      </c>
      <c r="AZ64" s="9" t="s">
        <v>222</v>
      </c>
      <c r="BA64" s="2" t="s">
        <v>425</v>
      </c>
      <c r="BB64" s="2" t="s">
        <v>199</v>
      </c>
      <c r="BC64" s="3" t="s">
        <v>438</v>
      </c>
      <c r="BD64" s="9" t="s">
        <v>426</v>
      </c>
      <c r="BE64" s="9" t="s">
        <v>500</v>
      </c>
      <c r="BF64" s="7">
        <v>23964</v>
      </c>
      <c r="BG64" s="7">
        <v>18086</v>
      </c>
      <c r="BH64" s="8">
        <v>1</v>
      </c>
    </row>
    <row r="65" spans="38:60" ht="12" customHeight="1" x14ac:dyDescent="0.2">
      <c r="AX65" s="1">
        <v>58</v>
      </c>
      <c r="AZ65" s="9" t="s">
        <v>10</v>
      </c>
      <c r="BA65" s="2" t="s">
        <v>569</v>
      </c>
      <c r="BB65" s="2" t="s">
        <v>67</v>
      </c>
      <c r="BC65" s="3" t="s">
        <v>377</v>
      </c>
      <c r="BD65" s="17" t="s">
        <v>570</v>
      </c>
      <c r="BE65" s="17" t="s">
        <v>500</v>
      </c>
      <c r="BF65" s="10">
        <v>6644</v>
      </c>
      <c r="BG65" s="7">
        <v>6241</v>
      </c>
      <c r="BH65" s="8">
        <v>3</v>
      </c>
    </row>
    <row r="66" spans="38:60" ht="12" customHeight="1" x14ac:dyDescent="0.2">
      <c r="AR66" s="47"/>
      <c r="AX66" s="1">
        <v>59</v>
      </c>
      <c r="AZ66" s="9" t="s">
        <v>117</v>
      </c>
      <c r="BA66" s="2" t="s">
        <v>588</v>
      </c>
      <c r="BB66" s="2" t="s">
        <v>160</v>
      </c>
      <c r="BC66" s="3" t="s">
        <v>717</v>
      </c>
      <c r="BD66" s="17" t="s">
        <v>718</v>
      </c>
      <c r="BE66" s="17" t="s">
        <v>500</v>
      </c>
      <c r="BF66" s="7">
        <v>2400</v>
      </c>
      <c r="BG66" s="7">
        <v>2200</v>
      </c>
      <c r="BH66" s="8">
        <v>3</v>
      </c>
    </row>
    <row r="67" spans="38:60" ht="12" customHeight="1" x14ac:dyDescent="0.2">
      <c r="AR67" s="47"/>
      <c r="AX67" s="1">
        <v>60</v>
      </c>
      <c r="AZ67" s="9" t="s">
        <v>268</v>
      </c>
      <c r="BA67" s="2" t="s">
        <v>633</v>
      </c>
      <c r="BB67" s="2" t="s">
        <v>51</v>
      </c>
      <c r="BC67" s="3" t="s">
        <v>672</v>
      </c>
      <c r="BD67" s="9" t="s">
        <v>269</v>
      </c>
      <c r="BE67" s="9" t="s">
        <v>499</v>
      </c>
      <c r="BF67" s="7">
        <v>8400</v>
      </c>
      <c r="BG67" s="7">
        <v>10500</v>
      </c>
      <c r="BH67" s="8">
        <v>3</v>
      </c>
    </row>
    <row r="68" spans="38:60" ht="12" customHeight="1" x14ac:dyDescent="0.2">
      <c r="AR68" s="47"/>
      <c r="AX68" s="1">
        <v>61</v>
      </c>
      <c r="AZ68" s="9" t="s">
        <v>242</v>
      </c>
      <c r="BA68" s="2" t="s">
        <v>446</v>
      </c>
      <c r="BB68" s="2" t="s">
        <v>203</v>
      </c>
      <c r="BC68" s="3" t="s">
        <v>447</v>
      </c>
      <c r="BD68" s="9" t="s">
        <v>673</v>
      </c>
      <c r="BE68" s="9" t="s">
        <v>500</v>
      </c>
      <c r="BF68" s="7">
        <v>64250</v>
      </c>
      <c r="BG68" s="7">
        <v>7101</v>
      </c>
      <c r="BH68" s="8">
        <v>1</v>
      </c>
    </row>
    <row r="69" spans="38:60" ht="12" customHeight="1" x14ac:dyDescent="0.2">
      <c r="AR69" s="47"/>
      <c r="AX69" s="1">
        <v>62</v>
      </c>
      <c r="AZ69" s="9" t="s">
        <v>204</v>
      </c>
      <c r="BA69" s="2" t="s">
        <v>394</v>
      </c>
      <c r="BB69" s="2" t="s">
        <v>205</v>
      </c>
      <c r="BC69" s="3" t="s">
        <v>395</v>
      </c>
      <c r="BD69" s="17" t="s">
        <v>206</v>
      </c>
      <c r="BE69" s="17" t="s">
        <v>499</v>
      </c>
      <c r="BF69" s="7">
        <v>43700</v>
      </c>
      <c r="BG69" s="7">
        <v>33573</v>
      </c>
      <c r="BH69" s="8">
        <v>1</v>
      </c>
    </row>
    <row r="70" spans="38:60" ht="12" customHeight="1" x14ac:dyDescent="0.2">
      <c r="AR70" s="47"/>
      <c r="AX70" s="1">
        <v>63</v>
      </c>
      <c r="AZ70" s="9" t="s">
        <v>301</v>
      </c>
      <c r="BA70" s="2" t="s">
        <v>631</v>
      </c>
      <c r="BB70" s="2" t="s">
        <v>191</v>
      </c>
      <c r="BC70" s="3" t="s">
        <v>400</v>
      </c>
      <c r="BD70" s="9" t="s">
        <v>734</v>
      </c>
      <c r="BE70" s="9" t="s">
        <v>499</v>
      </c>
      <c r="BF70" s="7">
        <v>7100</v>
      </c>
      <c r="BG70" s="7">
        <v>8377</v>
      </c>
      <c r="BH70" s="8">
        <v>3</v>
      </c>
    </row>
    <row r="71" spans="38:60" ht="12" customHeight="1" x14ac:dyDescent="0.2">
      <c r="AR71" s="47"/>
      <c r="AX71" s="1">
        <v>64</v>
      </c>
      <c r="AZ71" s="9" t="s">
        <v>8</v>
      </c>
      <c r="BA71" s="2" t="s">
        <v>567</v>
      </c>
      <c r="BB71" s="2" t="s">
        <v>160</v>
      </c>
      <c r="BC71" s="3" t="s">
        <v>568</v>
      </c>
      <c r="BD71" s="9" t="s">
        <v>9</v>
      </c>
      <c r="BE71" s="9" t="s">
        <v>499</v>
      </c>
      <c r="BF71" s="7">
        <v>4700</v>
      </c>
      <c r="BG71" s="7">
        <v>4820</v>
      </c>
      <c r="BH71" s="8">
        <v>3</v>
      </c>
    </row>
    <row r="72" spans="38:60" ht="12" customHeight="1" x14ac:dyDescent="0.2">
      <c r="AR72" s="47"/>
      <c r="AX72" s="1">
        <v>65</v>
      </c>
      <c r="AZ72" s="9" t="s">
        <v>188</v>
      </c>
      <c r="BA72" s="2" t="s">
        <v>471</v>
      </c>
      <c r="BB72" s="2" t="s">
        <v>70</v>
      </c>
      <c r="BC72" s="3" t="s">
        <v>511</v>
      </c>
      <c r="BD72" s="9" t="s">
        <v>189</v>
      </c>
      <c r="BE72" s="9" t="s">
        <v>499</v>
      </c>
      <c r="BF72" s="7">
        <v>14600</v>
      </c>
      <c r="BG72" s="7">
        <v>10025</v>
      </c>
      <c r="BH72" s="8">
        <v>2</v>
      </c>
    </row>
    <row r="73" spans="38:60" ht="12" customHeight="1" x14ac:dyDescent="0.2">
      <c r="AR73" s="47"/>
      <c r="AX73" s="1">
        <v>66</v>
      </c>
      <c r="AZ73" s="9" t="s">
        <v>25</v>
      </c>
      <c r="BA73" s="2" t="s">
        <v>507</v>
      </c>
      <c r="BB73" s="2" t="s">
        <v>226</v>
      </c>
      <c r="BC73" s="3" t="s">
        <v>697</v>
      </c>
      <c r="BD73" s="17" t="s">
        <v>698</v>
      </c>
      <c r="BE73" s="17" t="s">
        <v>500</v>
      </c>
      <c r="BF73" s="7">
        <v>7500</v>
      </c>
      <c r="BG73" s="7">
        <v>6741</v>
      </c>
      <c r="BH73" s="8">
        <v>3</v>
      </c>
    </row>
    <row r="74" spans="38:60" ht="12" customHeight="1" x14ac:dyDescent="0.2">
      <c r="AR74" s="47"/>
      <c r="AX74" s="1">
        <v>67</v>
      </c>
      <c r="AZ74" s="9" t="s">
        <v>33</v>
      </c>
      <c r="BA74" s="2" t="s">
        <v>513</v>
      </c>
      <c r="BB74" s="2" t="s">
        <v>167</v>
      </c>
      <c r="BC74" s="3" t="s">
        <v>461</v>
      </c>
      <c r="BD74" s="18" t="s">
        <v>514</v>
      </c>
      <c r="BE74" s="18" t="s">
        <v>500</v>
      </c>
      <c r="BF74" s="7">
        <v>3200</v>
      </c>
      <c r="BG74" s="7">
        <v>2973</v>
      </c>
      <c r="BH74" s="8">
        <v>3</v>
      </c>
    </row>
    <row r="75" spans="38:60" ht="12" customHeight="1" x14ac:dyDescent="0.2">
      <c r="AR75" s="47"/>
      <c r="AX75" s="1">
        <v>68</v>
      </c>
      <c r="AZ75" s="9" t="s">
        <v>227</v>
      </c>
      <c r="BA75" s="2" t="s">
        <v>430</v>
      </c>
      <c r="BB75" s="2" t="s">
        <v>72</v>
      </c>
      <c r="BC75" s="3" t="s">
        <v>377</v>
      </c>
      <c r="BD75" s="17" t="s">
        <v>431</v>
      </c>
      <c r="BE75" s="17" t="s">
        <v>500</v>
      </c>
      <c r="BF75" s="7">
        <v>3400</v>
      </c>
      <c r="BG75" s="7">
        <v>3400</v>
      </c>
      <c r="BH75" s="8">
        <v>3</v>
      </c>
    </row>
    <row r="76" spans="38:60" ht="12" customHeight="1" x14ac:dyDescent="0.2">
      <c r="AX76" s="1">
        <v>69</v>
      </c>
      <c r="AZ76" s="9" t="s">
        <v>334</v>
      </c>
      <c r="BA76" s="2" t="s">
        <v>542</v>
      </c>
      <c r="BB76" s="2" t="s">
        <v>74</v>
      </c>
      <c r="BC76" s="3" t="s">
        <v>657</v>
      </c>
      <c r="BD76" s="17" t="s">
        <v>710</v>
      </c>
      <c r="BE76" s="17" t="s">
        <v>500</v>
      </c>
      <c r="BF76" s="7">
        <v>3800</v>
      </c>
      <c r="BG76" s="7">
        <v>2905</v>
      </c>
      <c r="BH76" s="8">
        <v>3</v>
      </c>
    </row>
    <row r="77" spans="38:60" ht="12" customHeight="1" x14ac:dyDescent="0.2">
      <c r="AX77" s="1">
        <v>70</v>
      </c>
      <c r="AZ77" s="9" t="s">
        <v>161</v>
      </c>
      <c r="BA77" s="2" t="s">
        <v>379</v>
      </c>
      <c r="BB77" s="2" t="s">
        <v>273</v>
      </c>
      <c r="BC77" s="3" t="s">
        <v>656</v>
      </c>
      <c r="BD77" s="9" t="s">
        <v>380</v>
      </c>
      <c r="BE77" s="9" t="s">
        <v>500</v>
      </c>
      <c r="BF77" s="7">
        <v>95821</v>
      </c>
      <c r="BG77" s="7">
        <v>75498</v>
      </c>
      <c r="BH77" s="8">
        <v>1</v>
      </c>
    </row>
    <row r="78" spans="38:60" ht="12" customHeight="1" x14ac:dyDescent="0.2">
      <c r="AX78" s="1">
        <v>71</v>
      </c>
      <c r="AZ78" s="9" t="s">
        <v>35</v>
      </c>
      <c r="BA78" s="2" t="s">
        <v>520</v>
      </c>
      <c r="BB78" s="2" t="s">
        <v>226</v>
      </c>
      <c r="BC78" s="3" t="s">
        <v>578</v>
      </c>
      <c r="BD78" s="9" t="s">
        <v>702</v>
      </c>
      <c r="BE78" s="9" t="s">
        <v>500</v>
      </c>
      <c r="BF78" s="7">
        <v>3581</v>
      </c>
      <c r="BG78" s="7">
        <v>3581</v>
      </c>
      <c r="BH78" s="8">
        <v>3</v>
      </c>
    </row>
    <row r="79" spans="38:60" ht="12" customHeight="1" x14ac:dyDescent="0.2">
      <c r="AX79" s="1">
        <v>73</v>
      </c>
      <c r="AZ79" s="9" t="s">
        <v>86</v>
      </c>
      <c r="BA79" s="2" t="s">
        <v>609</v>
      </c>
      <c r="BB79" s="2" t="s">
        <v>160</v>
      </c>
      <c r="BC79" s="3" t="s">
        <v>714</v>
      </c>
      <c r="BD79" s="18" t="s">
        <v>87</v>
      </c>
      <c r="BE79" s="18" t="s">
        <v>499</v>
      </c>
      <c r="BF79" s="7">
        <v>2300</v>
      </c>
      <c r="BG79" s="7">
        <v>2015</v>
      </c>
      <c r="BH79" s="8">
        <v>3</v>
      </c>
    </row>
    <row r="80" spans="38:60" ht="12" customHeight="1" x14ac:dyDescent="0.2">
      <c r="AL80" s="1" t="s">
        <v>649</v>
      </c>
      <c r="AT80" s="70" t="s">
        <v>650</v>
      </c>
      <c r="AX80" s="1">
        <v>74</v>
      </c>
      <c r="AZ80" s="9" t="s">
        <v>23</v>
      </c>
      <c r="BA80" s="2" t="s">
        <v>506</v>
      </c>
      <c r="BB80" s="2" t="s">
        <v>72</v>
      </c>
      <c r="BC80" s="3" t="s">
        <v>395</v>
      </c>
      <c r="BD80" s="9" t="s">
        <v>24</v>
      </c>
      <c r="BE80" s="9" t="s">
        <v>499</v>
      </c>
      <c r="BF80" s="7">
        <v>11600</v>
      </c>
      <c r="BG80" s="7">
        <v>8685</v>
      </c>
      <c r="BH80" s="8">
        <v>2</v>
      </c>
    </row>
    <row r="81" spans="38:60" ht="12" customHeight="1" x14ac:dyDescent="0.2">
      <c r="AL81" s="63" t="s">
        <v>211</v>
      </c>
      <c r="AM81" s="64" t="s">
        <v>212</v>
      </c>
      <c r="AN81" s="63" t="s">
        <v>238</v>
      </c>
      <c r="AO81" s="65"/>
      <c r="AP81" s="66" t="s">
        <v>213</v>
      </c>
      <c r="AQ81" s="66"/>
      <c r="AR81" s="67">
        <v>8100</v>
      </c>
      <c r="AS81" s="67">
        <v>3879</v>
      </c>
      <c r="AT81" s="68">
        <v>3</v>
      </c>
      <c r="AX81" s="1">
        <v>75</v>
      </c>
      <c r="AZ81" s="9" t="s">
        <v>91</v>
      </c>
      <c r="BA81" s="2" t="s">
        <v>610</v>
      </c>
      <c r="BB81" s="2" t="s">
        <v>49</v>
      </c>
      <c r="BC81" s="3" t="s">
        <v>723</v>
      </c>
      <c r="BD81" s="17" t="s">
        <v>92</v>
      </c>
      <c r="BE81" s="17" t="s">
        <v>499</v>
      </c>
      <c r="BF81" s="7">
        <v>7600</v>
      </c>
      <c r="BG81" s="7">
        <v>5351</v>
      </c>
      <c r="BH81" s="8">
        <v>3</v>
      </c>
    </row>
    <row r="82" spans="38:60" ht="12" customHeight="1" x14ac:dyDescent="0.2">
      <c r="AL82" s="63" t="s">
        <v>335</v>
      </c>
      <c r="AM82" s="64" t="s">
        <v>336</v>
      </c>
      <c r="AN82" s="63" t="s">
        <v>235</v>
      </c>
      <c r="AO82" s="65"/>
      <c r="AP82" s="64" t="s">
        <v>338</v>
      </c>
      <c r="AQ82" s="64"/>
      <c r="AR82" s="67">
        <v>2100</v>
      </c>
      <c r="AS82" s="67">
        <v>2100</v>
      </c>
      <c r="AT82" s="68">
        <v>3</v>
      </c>
      <c r="AX82" s="1">
        <v>76</v>
      </c>
      <c r="AZ82" s="9" t="s">
        <v>341</v>
      </c>
      <c r="BA82" s="2" t="s">
        <v>492</v>
      </c>
      <c r="BB82" s="2" t="s">
        <v>158</v>
      </c>
      <c r="BC82" s="3" t="s">
        <v>493</v>
      </c>
      <c r="BD82" s="18" t="s">
        <v>494</v>
      </c>
      <c r="BE82" s="18" t="s">
        <v>500</v>
      </c>
      <c r="BF82" s="7">
        <v>11482</v>
      </c>
      <c r="BG82" s="7">
        <v>8301</v>
      </c>
      <c r="BH82" s="8">
        <v>3</v>
      </c>
    </row>
    <row r="83" spans="38:60" ht="12" customHeight="1" x14ac:dyDescent="0.2">
      <c r="AL83" s="63" t="s">
        <v>4</v>
      </c>
      <c r="AM83" s="64" t="s">
        <v>5</v>
      </c>
      <c r="AN83" s="63" t="s">
        <v>199</v>
      </c>
      <c r="AO83" s="65"/>
      <c r="AP83" s="64" t="s">
        <v>259</v>
      </c>
      <c r="AQ83" s="64"/>
      <c r="AR83" s="67">
        <v>5200</v>
      </c>
      <c r="AS83" s="67">
        <v>5120</v>
      </c>
      <c r="AT83" s="68">
        <v>3</v>
      </c>
      <c r="AX83" s="1">
        <v>77</v>
      </c>
      <c r="AZ83" s="9" t="s">
        <v>262</v>
      </c>
      <c r="BA83" s="2" t="s">
        <v>497</v>
      </c>
      <c r="BB83" s="2" t="s">
        <v>59</v>
      </c>
      <c r="BC83" s="3" t="s">
        <v>498</v>
      </c>
      <c r="BD83" s="17" t="s">
        <v>263</v>
      </c>
      <c r="BE83" s="17" t="s">
        <v>499</v>
      </c>
      <c r="BF83" s="7">
        <v>6400</v>
      </c>
      <c r="BG83" s="7">
        <v>6538</v>
      </c>
      <c r="BH83" s="8">
        <v>3</v>
      </c>
    </row>
    <row r="84" spans="38:60" ht="12" customHeight="1" x14ac:dyDescent="0.2">
      <c r="AL84" s="63" t="s">
        <v>11</v>
      </c>
      <c r="AM84" s="64" t="s">
        <v>12</v>
      </c>
      <c r="AN84" s="63" t="s">
        <v>167</v>
      </c>
      <c r="AO84" s="65"/>
      <c r="AP84" s="64" t="s">
        <v>13</v>
      </c>
      <c r="AQ84" s="64"/>
      <c r="AR84" s="67">
        <v>5000</v>
      </c>
      <c r="AS84" s="67">
        <v>3040</v>
      </c>
      <c r="AT84" s="68">
        <v>3</v>
      </c>
      <c r="AX84" s="1">
        <v>78</v>
      </c>
      <c r="AZ84" s="9" t="s">
        <v>84</v>
      </c>
      <c r="BA84" s="2" t="s">
        <v>608</v>
      </c>
      <c r="BB84" s="2" t="s">
        <v>160</v>
      </c>
      <c r="BC84" s="3" t="s">
        <v>714</v>
      </c>
      <c r="BD84" s="17" t="s">
        <v>85</v>
      </c>
      <c r="BE84" s="17" t="s">
        <v>499</v>
      </c>
      <c r="BF84" s="7">
        <v>3400</v>
      </c>
      <c r="BG84" s="7">
        <v>2983</v>
      </c>
      <c r="BH84" s="8">
        <v>3</v>
      </c>
    </row>
    <row r="85" spans="38:60" ht="12" customHeight="1" x14ac:dyDescent="0.2">
      <c r="AL85" s="63" t="s">
        <v>122</v>
      </c>
      <c r="AM85" s="64" t="s">
        <v>123</v>
      </c>
      <c r="AN85" s="63" t="s">
        <v>163</v>
      </c>
      <c r="AO85" s="65"/>
      <c r="AP85" s="66" t="s">
        <v>47</v>
      </c>
      <c r="AQ85" s="66"/>
      <c r="AR85" s="67">
        <v>3000</v>
      </c>
      <c r="AS85" s="67">
        <v>1864</v>
      </c>
      <c r="AT85" s="68">
        <v>3</v>
      </c>
      <c r="AX85" s="1">
        <v>79</v>
      </c>
      <c r="AZ85" s="9" t="s">
        <v>78</v>
      </c>
      <c r="BA85" s="2" t="s">
        <v>598</v>
      </c>
      <c r="BB85" s="2" t="s">
        <v>158</v>
      </c>
      <c r="BC85" s="3" t="s">
        <v>578</v>
      </c>
      <c r="BD85" s="18" t="s">
        <v>599</v>
      </c>
      <c r="BE85" s="18" t="s">
        <v>500</v>
      </c>
      <c r="BF85" s="10">
        <v>2530</v>
      </c>
      <c r="BG85" s="7">
        <v>2530</v>
      </c>
      <c r="BH85" s="8">
        <v>3</v>
      </c>
    </row>
    <row r="86" spans="38:60" ht="12" customHeight="1" x14ac:dyDescent="0.2">
      <c r="AL86" s="63" t="s">
        <v>124</v>
      </c>
      <c r="AM86" s="64" t="s">
        <v>125</v>
      </c>
      <c r="AN86" s="63" t="s">
        <v>72</v>
      </c>
      <c r="AO86" s="65"/>
      <c r="AP86" s="66" t="s">
        <v>137</v>
      </c>
      <c r="AQ86" s="66"/>
      <c r="AR86" s="67">
        <v>2100</v>
      </c>
      <c r="AS86" s="67">
        <v>1903</v>
      </c>
      <c r="AT86" s="68">
        <v>3</v>
      </c>
      <c r="AX86" s="1">
        <v>80</v>
      </c>
      <c r="AZ86" s="9" t="s">
        <v>185</v>
      </c>
      <c r="BA86" s="2" t="s">
        <v>469</v>
      </c>
      <c r="BB86" s="2" t="s">
        <v>55</v>
      </c>
      <c r="BC86" s="3" t="s">
        <v>395</v>
      </c>
      <c r="BD86" s="9" t="s">
        <v>186</v>
      </c>
      <c r="BE86" s="9" t="s">
        <v>499</v>
      </c>
      <c r="BF86" s="7">
        <v>7800</v>
      </c>
      <c r="BG86" s="7">
        <v>6815</v>
      </c>
      <c r="BH86" s="8">
        <v>3</v>
      </c>
    </row>
    <row r="87" spans="38:60" ht="12" customHeight="1" x14ac:dyDescent="0.2">
      <c r="AL87" s="63" t="s">
        <v>138</v>
      </c>
      <c r="AM87" s="64" t="s">
        <v>139</v>
      </c>
      <c r="AN87" s="63" t="s">
        <v>169</v>
      </c>
      <c r="AO87" s="65"/>
      <c r="AP87" s="66" t="s">
        <v>140</v>
      </c>
      <c r="AQ87" s="66"/>
      <c r="AR87" s="67">
        <v>2500</v>
      </c>
      <c r="AS87" s="67">
        <v>2500</v>
      </c>
      <c r="AT87" s="68">
        <v>3</v>
      </c>
      <c r="AX87" s="1">
        <v>81</v>
      </c>
      <c r="AZ87" s="9" t="s">
        <v>101</v>
      </c>
      <c r="BA87" s="2" t="s">
        <v>548</v>
      </c>
      <c r="BB87" s="2" t="s">
        <v>163</v>
      </c>
      <c r="BC87" s="3" t="s">
        <v>711</v>
      </c>
      <c r="BD87" s="17" t="s">
        <v>102</v>
      </c>
      <c r="BE87" s="17" t="s">
        <v>499</v>
      </c>
      <c r="BF87" s="7">
        <v>2500</v>
      </c>
      <c r="BG87" s="7">
        <v>2500</v>
      </c>
      <c r="BH87" s="8">
        <v>3</v>
      </c>
    </row>
    <row r="88" spans="38:60" ht="12" customHeight="1" x14ac:dyDescent="0.2">
      <c r="AL88" s="63" t="s">
        <v>145</v>
      </c>
      <c r="AM88" s="64" t="s">
        <v>146</v>
      </c>
      <c r="AN88" s="63" t="s">
        <v>199</v>
      </c>
      <c r="AO88" s="65"/>
      <c r="AP88" s="64" t="s">
        <v>147</v>
      </c>
      <c r="AQ88" s="64"/>
      <c r="AR88" s="67">
        <v>7800</v>
      </c>
      <c r="AS88" s="67">
        <v>7405</v>
      </c>
      <c r="AT88" s="68">
        <v>3</v>
      </c>
      <c r="AX88" s="1">
        <v>82</v>
      </c>
      <c r="AZ88" s="9" t="s">
        <v>148</v>
      </c>
      <c r="BA88" s="2" t="s">
        <v>596</v>
      </c>
      <c r="BB88" s="2" t="s">
        <v>64</v>
      </c>
      <c r="BC88" s="3" t="s">
        <v>722</v>
      </c>
      <c r="BD88" s="18" t="s">
        <v>597</v>
      </c>
      <c r="BE88" s="18" t="s">
        <v>500</v>
      </c>
      <c r="BF88" s="7">
        <v>3200</v>
      </c>
      <c r="BG88" s="7">
        <v>2465</v>
      </c>
      <c r="BH88" s="8">
        <v>3</v>
      </c>
    </row>
    <row r="89" spans="38:60" ht="12" customHeight="1" x14ac:dyDescent="0.2">
      <c r="AL89" s="63" t="s">
        <v>251</v>
      </c>
      <c r="AM89" s="64" t="s">
        <v>252</v>
      </c>
      <c r="AN89" s="63" t="s">
        <v>165</v>
      </c>
      <c r="AO89" s="65"/>
      <c r="AP89" s="64" t="s">
        <v>46</v>
      </c>
      <c r="AQ89" s="64"/>
      <c r="AR89" s="67">
        <v>2200</v>
      </c>
      <c r="AS89" s="67">
        <v>2159</v>
      </c>
      <c r="AT89" s="68">
        <v>3</v>
      </c>
      <c r="AX89" s="1">
        <v>83</v>
      </c>
      <c r="AZ89" s="9" t="s">
        <v>73</v>
      </c>
      <c r="BA89" s="2" t="s">
        <v>418</v>
      </c>
      <c r="BB89" s="2" t="s">
        <v>74</v>
      </c>
      <c r="BC89" s="3" t="s">
        <v>666</v>
      </c>
      <c r="BD89" s="17" t="s">
        <v>669</v>
      </c>
      <c r="BE89" s="17" t="s">
        <v>500</v>
      </c>
      <c r="BF89" s="7">
        <v>27500</v>
      </c>
      <c r="BG89" s="7">
        <v>18742</v>
      </c>
      <c r="BH89" s="8">
        <v>1</v>
      </c>
    </row>
    <row r="90" spans="38:60" ht="12" customHeight="1" x14ac:dyDescent="0.2">
      <c r="AL90" s="63" t="s">
        <v>88</v>
      </c>
      <c r="AM90" s="64" t="s">
        <v>89</v>
      </c>
      <c r="AN90" s="63" t="s">
        <v>165</v>
      </c>
      <c r="AO90" s="65"/>
      <c r="AP90" s="66" t="s">
        <v>90</v>
      </c>
      <c r="AQ90" s="66"/>
      <c r="AR90" s="67">
        <v>3000</v>
      </c>
      <c r="AS90" s="67">
        <v>3000</v>
      </c>
      <c r="AT90" s="68">
        <v>3</v>
      </c>
      <c r="AX90" s="1">
        <v>84</v>
      </c>
      <c r="AZ90" s="9" t="s">
        <v>247</v>
      </c>
      <c r="BA90" s="2" t="s">
        <v>484</v>
      </c>
      <c r="BB90" s="2" t="s">
        <v>208</v>
      </c>
      <c r="BC90" s="3" t="s">
        <v>678</v>
      </c>
      <c r="BD90" s="17" t="s">
        <v>694</v>
      </c>
      <c r="BE90" s="17" t="s">
        <v>500</v>
      </c>
      <c r="BF90" s="7">
        <v>5600</v>
      </c>
      <c r="BG90" s="7">
        <v>5047</v>
      </c>
      <c r="BH90" s="8">
        <v>3</v>
      </c>
    </row>
    <row r="91" spans="38:60" ht="12" customHeight="1" x14ac:dyDescent="0.2">
      <c r="AL91" s="63" t="s">
        <v>93</v>
      </c>
      <c r="AM91" s="64" t="s">
        <v>94</v>
      </c>
      <c r="AN91" s="63" t="s">
        <v>158</v>
      </c>
      <c r="AO91" s="65"/>
      <c r="AP91" s="66" t="s">
        <v>95</v>
      </c>
      <c r="AQ91" s="66"/>
      <c r="AR91" s="67">
        <v>2300</v>
      </c>
      <c r="AS91" s="67">
        <v>2247</v>
      </c>
      <c r="AT91" s="68">
        <v>3</v>
      </c>
      <c r="AX91" s="1">
        <v>85</v>
      </c>
      <c r="AZ91" s="9" t="s">
        <v>198</v>
      </c>
      <c r="BA91" s="2" t="s">
        <v>389</v>
      </c>
      <c r="BB91" s="2" t="s">
        <v>199</v>
      </c>
      <c r="BC91" s="3" t="s">
        <v>378</v>
      </c>
      <c r="BD91" s="9" t="s">
        <v>390</v>
      </c>
      <c r="BE91" s="9" t="s">
        <v>500</v>
      </c>
      <c r="BF91" s="7">
        <v>38377</v>
      </c>
      <c r="BG91" s="7">
        <v>32069</v>
      </c>
      <c r="BH91" s="8">
        <v>1</v>
      </c>
    </row>
    <row r="92" spans="38:60" ht="12" customHeight="1" x14ac:dyDescent="0.2">
      <c r="AL92" s="63" t="s">
        <v>306</v>
      </c>
      <c r="AM92" s="64" t="s">
        <v>307</v>
      </c>
      <c r="AN92" s="63" t="s">
        <v>64</v>
      </c>
      <c r="AO92" s="65"/>
      <c r="AP92" s="66" t="s">
        <v>308</v>
      </c>
      <c r="AQ92" s="66"/>
      <c r="AR92" s="67">
        <v>2600</v>
      </c>
      <c r="AS92" s="67">
        <v>2126</v>
      </c>
      <c r="AT92" s="68">
        <v>3</v>
      </c>
      <c r="AX92" s="1">
        <v>86</v>
      </c>
      <c r="AZ92" s="9" t="s">
        <v>53</v>
      </c>
      <c r="BA92" s="2" t="s">
        <v>401</v>
      </c>
      <c r="BB92" s="2" t="s">
        <v>199</v>
      </c>
      <c r="BC92" s="3" t="s">
        <v>663</v>
      </c>
      <c r="BD92" s="17" t="s">
        <v>402</v>
      </c>
      <c r="BE92" s="17" t="s">
        <v>500</v>
      </c>
      <c r="BF92" s="7">
        <v>42223</v>
      </c>
      <c r="BG92" s="7">
        <v>29911</v>
      </c>
      <c r="BH92" s="8">
        <v>1</v>
      </c>
    </row>
    <row r="93" spans="38:60" ht="12" customHeight="1" x14ac:dyDescent="0.2">
      <c r="AL93" s="63" t="s">
        <v>276</v>
      </c>
      <c r="AM93" s="64" t="s">
        <v>277</v>
      </c>
      <c r="AN93" s="63" t="s">
        <v>169</v>
      </c>
      <c r="AO93" s="65"/>
      <c r="AP93" s="66" t="s">
        <v>278</v>
      </c>
      <c r="AQ93" s="66"/>
      <c r="AR93" s="67">
        <v>4400</v>
      </c>
      <c r="AS93" s="67">
        <v>2964</v>
      </c>
      <c r="AT93" s="68">
        <v>3</v>
      </c>
      <c r="AX93" s="1">
        <v>87</v>
      </c>
      <c r="AZ93" s="9" t="s">
        <v>320</v>
      </c>
      <c r="BA93" s="2" t="s">
        <v>632</v>
      </c>
      <c r="BB93" s="2" t="s">
        <v>238</v>
      </c>
      <c r="BC93" s="3" t="s">
        <v>400</v>
      </c>
      <c r="BD93" s="18" t="s">
        <v>218</v>
      </c>
      <c r="BE93" s="18" t="s">
        <v>499</v>
      </c>
      <c r="BF93" s="7">
        <v>2200</v>
      </c>
      <c r="BG93" s="7">
        <v>1978</v>
      </c>
      <c r="BH93" s="8">
        <v>3</v>
      </c>
    </row>
    <row r="94" spans="38:60" ht="12" customHeight="1" x14ac:dyDescent="0.2">
      <c r="AL94" s="63" t="s">
        <v>289</v>
      </c>
      <c r="AM94" s="64" t="s">
        <v>290</v>
      </c>
      <c r="AN94" s="63" t="s">
        <v>342</v>
      </c>
      <c r="AO94" s="65"/>
      <c r="AP94" s="64" t="s">
        <v>291</v>
      </c>
      <c r="AQ94" s="64"/>
      <c r="AR94" s="67">
        <v>3000</v>
      </c>
      <c r="AS94" s="67">
        <v>2841</v>
      </c>
      <c r="AT94" s="68">
        <v>3</v>
      </c>
      <c r="AX94" s="1">
        <v>88</v>
      </c>
      <c r="AZ94" s="9" t="s">
        <v>281</v>
      </c>
      <c r="BA94" s="2" t="s">
        <v>625</v>
      </c>
      <c r="BB94" s="2" t="s">
        <v>199</v>
      </c>
      <c r="BC94" s="3" t="s">
        <v>666</v>
      </c>
      <c r="BD94" s="17" t="s">
        <v>730</v>
      </c>
      <c r="BE94" s="17" t="s">
        <v>500</v>
      </c>
      <c r="BF94" s="7">
        <v>3000</v>
      </c>
      <c r="BG94" s="7">
        <v>2871</v>
      </c>
      <c r="BH94" s="8">
        <v>3</v>
      </c>
    </row>
    <row r="95" spans="38:60" ht="12" customHeight="1" x14ac:dyDescent="0.2">
      <c r="AL95" s="63" t="s">
        <v>292</v>
      </c>
      <c r="AM95" s="64" t="s">
        <v>293</v>
      </c>
      <c r="AN95" s="63" t="s">
        <v>165</v>
      </c>
      <c r="AO95" s="65"/>
      <c r="AP95" s="66" t="s">
        <v>294</v>
      </c>
      <c r="AQ95" s="66"/>
      <c r="AR95" s="67">
        <v>2500</v>
      </c>
      <c r="AS95" s="67">
        <v>2500</v>
      </c>
      <c r="AT95" s="68">
        <v>3</v>
      </c>
      <c r="AX95" s="1">
        <v>89</v>
      </c>
      <c r="AZ95" s="9" t="s">
        <v>331</v>
      </c>
      <c r="BA95" s="2" t="s">
        <v>535</v>
      </c>
      <c r="BB95" s="2" t="s">
        <v>208</v>
      </c>
      <c r="BC95" s="3" t="s">
        <v>695</v>
      </c>
      <c r="BD95" s="9" t="s">
        <v>708</v>
      </c>
      <c r="BE95" s="9" t="s">
        <v>500</v>
      </c>
      <c r="BF95" s="7">
        <v>5968</v>
      </c>
      <c r="BG95" s="7">
        <v>7298</v>
      </c>
      <c r="BH95" s="8">
        <v>3</v>
      </c>
    </row>
    <row r="96" spans="38:60" ht="12" customHeight="1" x14ac:dyDescent="0.2">
      <c r="AL96" s="63" t="s">
        <v>295</v>
      </c>
      <c r="AM96" s="64" t="s">
        <v>296</v>
      </c>
      <c r="AN96" s="63" t="s">
        <v>169</v>
      </c>
      <c r="AO96" s="65"/>
      <c r="AP96" s="64" t="s">
        <v>297</v>
      </c>
      <c r="AQ96" s="64"/>
      <c r="AR96" s="67">
        <v>3900</v>
      </c>
      <c r="AS96" s="67">
        <v>3882</v>
      </c>
      <c r="AT96" s="68">
        <v>3</v>
      </c>
      <c r="AX96" s="1">
        <v>90</v>
      </c>
      <c r="AZ96" s="9" t="s">
        <v>113</v>
      </c>
      <c r="BA96" s="2" t="s">
        <v>618</v>
      </c>
      <c r="BB96" s="2" t="s">
        <v>132</v>
      </c>
      <c r="BC96" s="3" t="s">
        <v>395</v>
      </c>
      <c r="BD96" s="9" t="s">
        <v>309</v>
      </c>
      <c r="BE96" s="9" t="s">
        <v>499</v>
      </c>
      <c r="BF96" s="7">
        <v>3200</v>
      </c>
      <c r="BG96" s="7">
        <v>2786</v>
      </c>
      <c r="BH96" s="8">
        <v>3</v>
      </c>
    </row>
    <row r="97" spans="38:60" ht="12" customHeight="1" x14ac:dyDescent="0.2">
      <c r="AL97" s="63" t="s">
        <v>298</v>
      </c>
      <c r="AM97" s="64" t="s">
        <v>299</v>
      </c>
      <c r="AN97" s="63" t="s">
        <v>169</v>
      </c>
      <c r="AO97" s="65"/>
      <c r="AP97" s="66" t="s">
        <v>300</v>
      </c>
      <c r="AQ97" s="66"/>
      <c r="AR97" s="67">
        <v>2300</v>
      </c>
      <c r="AS97" s="67">
        <v>2200</v>
      </c>
      <c r="AT97" s="68">
        <v>3</v>
      </c>
      <c r="AX97" s="1">
        <v>91</v>
      </c>
      <c r="AZ97" s="9" t="s">
        <v>71</v>
      </c>
      <c r="BA97" s="2" t="s">
        <v>416</v>
      </c>
      <c r="BB97" s="2" t="s">
        <v>72</v>
      </c>
      <c r="BC97" s="3" t="s">
        <v>668</v>
      </c>
      <c r="BD97" s="9" t="s">
        <v>417</v>
      </c>
      <c r="BE97" s="9" t="s">
        <v>500</v>
      </c>
      <c r="BF97" s="7">
        <v>20003</v>
      </c>
      <c r="BG97" s="7">
        <v>16602</v>
      </c>
      <c r="BH97" s="8">
        <v>1</v>
      </c>
    </row>
    <row r="98" spans="38:60" ht="12" customHeight="1" x14ac:dyDescent="0.2">
      <c r="AL98" s="63" t="s">
        <v>321</v>
      </c>
      <c r="AM98" s="64" t="s">
        <v>322</v>
      </c>
      <c r="AN98" s="63" t="s">
        <v>51</v>
      </c>
      <c r="AO98" s="63"/>
      <c r="AP98" s="66" t="s">
        <v>314</v>
      </c>
      <c r="AQ98" s="66"/>
      <c r="AR98" s="69">
        <v>4000</v>
      </c>
      <c r="AS98" s="69">
        <v>4000</v>
      </c>
      <c r="AT98" s="68">
        <v>3</v>
      </c>
      <c r="AX98" s="1">
        <v>92</v>
      </c>
      <c r="AZ98" s="9" t="s">
        <v>62</v>
      </c>
      <c r="BA98" s="2" t="s">
        <v>607</v>
      </c>
      <c r="BB98" s="2" t="s">
        <v>61</v>
      </c>
      <c r="BC98" s="3" t="s">
        <v>536</v>
      </c>
      <c r="BD98" s="17" t="s">
        <v>83</v>
      </c>
      <c r="BE98" s="17" t="s">
        <v>499</v>
      </c>
      <c r="BF98" s="7">
        <v>2900</v>
      </c>
      <c r="BG98" s="7">
        <v>2881</v>
      </c>
      <c r="BH98" s="8">
        <v>3</v>
      </c>
    </row>
    <row r="99" spans="38:60" ht="12" customHeight="1" x14ac:dyDescent="0.2">
      <c r="AL99" s="63" t="s">
        <v>315</v>
      </c>
      <c r="AM99" s="64" t="s">
        <v>243</v>
      </c>
      <c r="AN99" s="63" t="s">
        <v>203</v>
      </c>
      <c r="AO99" s="63"/>
      <c r="AP99" s="66" t="s">
        <v>255</v>
      </c>
      <c r="AQ99" s="66"/>
      <c r="AR99" s="69">
        <v>2600</v>
      </c>
      <c r="AS99" s="69">
        <v>2600</v>
      </c>
      <c r="AT99" s="68">
        <v>3</v>
      </c>
      <c r="AX99" s="1">
        <v>93</v>
      </c>
      <c r="AZ99" s="9" t="s">
        <v>60</v>
      </c>
      <c r="BA99" s="2" t="s">
        <v>411</v>
      </c>
      <c r="BB99" s="2" t="s">
        <v>61</v>
      </c>
      <c r="BC99" s="3" t="s">
        <v>666</v>
      </c>
      <c r="BD99" s="17" t="s">
        <v>742</v>
      </c>
      <c r="BE99" s="17" t="s">
        <v>500</v>
      </c>
      <c r="BF99" s="7">
        <v>25950</v>
      </c>
      <c r="BG99" s="7">
        <v>24782</v>
      </c>
      <c r="BH99" s="8">
        <v>1</v>
      </c>
    </row>
    <row r="100" spans="38:60" ht="12" customHeight="1" x14ac:dyDescent="0.2">
      <c r="AL100" s="63" t="s">
        <v>316</v>
      </c>
      <c r="AM100" s="64" t="s">
        <v>329</v>
      </c>
      <c r="AN100" s="63" t="s">
        <v>238</v>
      </c>
      <c r="AO100" s="63"/>
      <c r="AP100" s="66" t="s">
        <v>256</v>
      </c>
      <c r="AQ100" s="66"/>
      <c r="AR100" s="69">
        <v>2900</v>
      </c>
      <c r="AS100" s="69">
        <v>2900</v>
      </c>
      <c r="AT100" s="68"/>
      <c r="AX100" s="1">
        <v>94</v>
      </c>
      <c r="AZ100" s="9" t="s">
        <v>644</v>
      </c>
      <c r="BA100" s="2" t="s">
        <v>643</v>
      </c>
      <c r="BB100" s="2" t="s">
        <v>76</v>
      </c>
      <c r="BC100" s="3" t="s">
        <v>740</v>
      </c>
      <c r="BD100" s="18" t="s">
        <v>645</v>
      </c>
      <c r="BE100" s="18" t="s">
        <v>500</v>
      </c>
      <c r="BF100" s="7">
        <v>2356</v>
      </c>
      <c r="BG100" s="7">
        <v>2356</v>
      </c>
      <c r="BH100" s="8">
        <v>3</v>
      </c>
    </row>
    <row r="101" spans="38:60" ht="12" customHeight="1" x14ac:dyDescent="0.2">
      <c r="AX101" s="1">
        <v>95</v>
      </c>
      <c r="AZ101" s="9" t="s">
        <v>174</v>
      </c>
      <c r="BA101" s="2" t="s">
        <v>454</v>
      </c>
      <c r="BB101" s="2" t="s">
        <v>342</v>
      </c>
      <c r="BC101" s="3" t="s">
        <v>395</v>
      </c>
      <c r="BD101" s="9" t="s">
        <v>328</v>
      </c>
      <c r="BE101" s="9" t="s">
        <v>499</v>
      </c>
      <c r="BF101" s="7">
        <v>14100</v>
      </c>
      <c r="BG101" s="7">
        <v>7477</v>
      </c>
      <c r="BH101" s="8">
        <v>3</v>
      </c>
    </row>
    <row r="102" spans="38:60" ht="12" customHeight="1" x14ac:dyDescent="0.2">
      <c r="AX102" s="1">
        <v>96</v>
      </c>
      <c r="AZ102" s="9" t="s">
        <v>104</v>
      </c>
      <c r="BA102" s="2" t="s">
        <v>551</v>
      </c>
      <c r="BB102" s="2" t="s">
        <v>67</v>
      </c>
      <c r="BC102" s="3" t="s">
        <v>671</v>
      </c>
      <c r="BD102" s="9" t="s">
        <v>105</v>
      </c>
      <c r="BE102" s="9" t="s">
        <v>499</v>
      </c>
      <c r="BF102" s="10">
        <v>7500</v>
      </c>
      <c r="BG102" s="7">
        <v>7471</v>
      </c>
      <c r="BH102" s="8">
        <v>3</v>
      </c>
    </row>
    <row r="103" spans="38:60" ht="12" customHeight="1" x14ac:dyDescent="0.2">
      <c r="AX103" s="1">
        <v>97</v>
      </c>
      <c r="AZ103" s="9" t="s">
        <v>176</v>
      </c>
      <c r="BA103" s="2" t="s">
        <v>457</v>
      </c>
      <c r="BB103" s="2" t="s">
        <v>72</v>
      </c>
      <c r="BC103" s="3" t="s">
        <v>666</v>
      </c>
      <c r="BD103" s="9" t="s">
        <v>677</v>
      </c>
      <c r="BE103" s="9" t="s">
        <v>500</v>
      </c>
      <c r="BF103" s="7">
        <v>14200</v>
      </c>
      <c r="BG103" s="7">
        <v>10476</v>
      </c>
      <c r="BH103" s="8">
        <v>2</v>
      </c>
    </row>
    <row r="104" spans="38:60" ht="12" customHeight="1" x14ac:dyDescent="0.2">
      <c r="AX104" s="1">
        <v>98</v>
      </c>
      <c r="AZ104" s="9" t="s">
        <v>237</v>
      </c>
      <c r="BA104" s="2" t="s">
        <v>444</v>
      </c>
      <c r="BB104" s="2" t="s">
        <v>238</v>
      </c>
      <c r="BC104" s="3" t="s">
        <v>400</v>
      </c>
      <c r="BD104" s="17" t="s">
        <v>239</v>
      </c>
      <c r="BE104" s="17" t="s">
        <v>499</v>
      </c>
      <c r="BF104" s="7">
        <v>11100</v>
      </c>
      <c r="BG104" s="7">
        <v>7200</v>
      </c>
      <c r="BH104" s="8">
        <v>3</v>
      </c>
    </row>
    <row r="105" spans="38:60" ht="12" customHeight="1" x14ac:dyDescent="0.2">
      <c r="AX105" s="1">
        <v>99</v>
      </c>
      <c r="AZ105" s="9" t="s">
        <v>103</v>
      </c>
      <c r="BA105" s="2" t="s">
        <v>549</v>
      </c>
      <c r="BB105" s="2" t="s">
        <v>235</v>
      </c>
      <c r="BC105" s="3" t="s">
        <v>530</v>
      </c>
      <c r="BD105" s="17" t="s">
        <v>550</v>
      </c>
      <c r="BE105" s="17" t="s">
        <v>500</v>
      </c>
      <c r="BF105" s="7">
        <v>2227</v>
      </c>
      <c r="BG105" s="7">
        <v>2227</v>
      </c>
      <c r="BH105" s="8">
        <v>3</v>
      </c>
    </row>
    <row r="106" spans="38:60" ht="12" customHeight="1" x14ac:dyDescent="0.2">
      <c r="AX106" s="1">
        <v>100</v>
      </c>
      <c r="AZ106" s="9" t="s">
        <v>318</v>
      </c>
      <c r="BA106" s="2" t="s">
        <v>521</v>
      </c>
      <c r="BB106" s="2" t="s">
        <v>208</v>
      </c>
      <c r="BC106" s="3" t="s">
        <v>703</v>
      </c>
      <c r="BD106" s="9" t="s">
        <v>704</v>
      </c>
      <c r="BE106" s="9" t="s">
        <v>500</v>
      </c>
      <c r="BF106" s="7">
        <v>6500</v>
      </c>
      <c r="BG106" s="7">
        <v>5426</v>
      </c>
      <c r="BH106" s="8">
        <v>3</v>
      </c>
    </row>
    <row r="107" spans="38:60" ht="12" customHeight="1" x14ac:dyDescent="0.2">
      <c r="AX107" s="1">
        <v>101</v>
      </c>
      <c r="AZ107" s="9" t="s">
        <v>190</v>
      </c>
      <c r="BA107" s="2" t="s">
        <v>474</v>
      </c>
      <c r="BB107" s="2" t="s">
        <v>191</v>
      </c>
      <c r="BC107" s="3" t="s">
        <v>395</v>
      </c>
      <c r="BD107" s="17" t="s">
        <v>260</v>
      </c>
      <c r="BE107" s="17" t="s">
        <v>499</v>
      </c>
      <c r="BF107" s="7">
        <v>9700</v>
      </c>
      <c r="BG107" s="7">
        <v>8945</v>
      </c>
      <c r="BH107" s="8">
        <v>3</v>
      </c>
    </row>
    <row r="108" spans="38:60" ht="12" customHeight="1" x14ac:dyDescent="0.2">
      <c r="AX108" s="1">
        <v>102</v>
      </c>
      <c r="AZ108" s="9" t="s">
        <v>142</v>
      </c>
      <c r="BA108" s="2" t="s">
        <v>594</v>
      </c>
      <c r="BB108" s="2" t="s">
        <v>165</v>
      </c>
      <c r="BC108" s="3" t="s">
        <v>711</v>
      </c>
      <c r="BD108" s="18" t="s">
        <v>43</v>
      </c>
      <c r="BE108" s="18" t="s">
        <v>499</v>
      </c>
      <c r="BF108" s="7">
        <v>3300</v>
      </c>
      <c r="BG108" s="7">
        <v>3300</v>
      </c>
      <c r="BH108" s="8">
        <v>3</v>
      </c>
    </row>
    <row r="109" spans="38:60" ht="12" customHeight="1" x14ac:dyDescent="0.2">
      <c r="AX109" s="1">
        <v>103</v>
      </c>
      <c r="AZ109" s="9" t="s">
        <v>79</v>
      </c>
      <c r="BA109" s="2" t="s">
        <v>600</v>
      </c>
      <c r="BB109" s="2" t="s">
        <v>76</v>
      </c>
      <c r="BC109" s="3" t="s">
        <v>461</v>
      </c>
      <c r="BD109" s="17" t="s">
        <v>601</v>
      </c>
      <c r="BE109" s="17" t="s">
        <v>500</v>
      </c>
      <c r="BF109" s="7">
        <v>2218</v>
      </c>
      <c r="BG109" s="7">
        <v>2218</v>
      </c>
      <c r="BH109" s="8">
        <v>3</v>
      </c>
    </row>
    <row r="110" spans="38:60" ht="12" customHeight="1" x14ac:dyDescent="0.2">
      <c r="AX110" s="1">
        <v>105</v>
      </c>
      <c r="AZ110" s="9" t="s">
        <v>39</v>
      </c>
      <c r="BA110" s="2" t="s">
        <v>525</v>
      </c>
      <c r="BB110" s="2" t="s">
        <v>235</v>
      </c>
      <c r="BC110" s="3" t="s">
        <v>530</v>
      </c>
      <c r="BD110" s="9" t="s">
        <v>526</v>
      </c>
      <c r="BE110" s="9" t="s">
        <v>500</v>
      </c>
      <c r="BF110" s="7">
        <v>2550</v>
      </c>
      <c r="BG110" s="7">
        <v>2550</v>
      </c>
      <c r="BH110" s="8">
        <v>3</v>
      </c>
    </row>
    <row r="111" spans="38:60" ht="12" customHeight="1" x14ac:dyDescent="0.2">
      <c r="AX111" s="1">
        <v>106</v>
      </c>
      <c r="AZ111" s="9" t="s">
        <v>151</v>
      </c>
      <c r="BA111" s="2" t="s">
        <v>370</v>
      </c>
      <c r="BB111" s="2" t="s">
        <v>342</v>
      </c>
      <c r="BC111" s="3" t="s">
        <v>653</v>
      </c>
      <c r="BD111" s="17" t="s">
        <v>97</v>
      </c>
      <c r="BE111" s="17" t="s">
        <v>499</v>
      </c>
      <c r="BF111" s="7">
        <v>124000</v>
      </c>
      <c r="BG111" s="7">
        <v>110307</v>
      </c>
      <c r="BH111" s="8">
        <v>0</v>
      </c>
    </row>
    <row r="112" spans="38:60" ht="12" customHeight="1" x14ac:dyDescent="0.2">
      <c r="AX112" s="1">
        <v>107</v>
      </c>
      <c r="AZ112" s="9" t="s">
        <v>50</v>
      </c>
      <c r="BA112" s="2" t="s">
        <v>399</v>
      </c>
      <c r="BB112" s="2" t="s">
        <v>51</v>
      </c>
      <c r="BC112" s="3" t="s">
        <v>400</v>
      </c>
      <c r="BD112" s="17" t="s">
        <v>52</v>
      </c>
      <c r="BE112" s="17" t="s">
        <v>499</v>
      </c>
      <c r="BF112" s="7">
        <v>45200</v>
      </c>
      <c r="BG112" s="7">
        <v>44700</v>
      </c>
      <c r="BH112" s="8">
        <v>1</v>
      </c>
    </row>
    <row r="113" spans="50:60" ht="12" customHeight="1" x14ac:dyDescent="0.2">
      <c r="AX113" s="1">
        <v>108</v>
      </c>
      <c r="AZ113" s="9" t="s">
        <v>310</v>
      </c>
      <c r="BA113" s="2" t="s">
        <v>619</v>
      </c>
      <c r="BB113" s="2" t="s">
        <v>76</v>
      </c>
      <c r="BC113" s="3" t="s">
        <v>684</v>
      </c>
      <c r="BD113" s="17" t="s">
        <v>311</v>
      </c>
      <c r="BE113" s="17" t="s">
        <v>499</v>
      </c>
      <c r="BF113" s="7">
        <v>2300</v>
      </c>
      <c r="BG113" s="7">
        <v>2723</v>
      </c>
      <c r="BH113" s="8">
        <v>3</v>
      </c>
    </row>
    <row r="114" spans="50:60" ht="12" customHeight="1" x14ac:dyDescent="0.2">
      <c r="AX114" s="1">
        <v>109</v>
      </c>
      <c r="AZ114" s="9" t="s">
        <v>312</v>
      </c>
      <c r="BA114" s="2" t="s">
        <v>620</v>
      </c>
      <c r="BB114" s="2" t="s">
        <v>55</v>
      </c>
      <c r="BC114" s="3" t="s">
        <v>660</v>
      </c>
      <c r="BD114" s="17" t="s">
        <v>727</v>
      </c>
      <c r="BE114" s="17" t="s">
        <v>500</v>
      </c>
      <c r="BF114" s="7">
        <v>8300</v>
      </c>
      <c r="BG114" s="7">
        <v>6991</v>
      </c>
      <c r="BH114" s="8">
        <v>3</v>
      </c>
    </row>
    <row r="115" spans="50:60" ht="12" customHeight="1" x14ac:dyDescent="0.2">
      <c r="AX115" s="1">
        <v>110</v>
      </c>
      <c r="AZ115" s="9" t="s">
        <v>313</v>
      </c>
      <c r="BA115" s="2" t="s">
        <v>621</v>
      </c>
      <c r="BB115" s="2" t="s">
        <v>49</v>
      </c>
      <c r="BC115" s="3" t="s">
        <v>622</v>
      </c>
      <c r="BD115" s="18" t="s">
        <v>274</v>
      </c>
      <c r="BE115" s="18" t="s">
        <v>499</v>
      </c>
      <c r="BF115" s="7">
        <v>4700</v>
      </c>
      <c r="BG115" s="7">
        <v>3814</v>
      </c>
      <c r="BH115" s="8">
        <v>3</v>
      </c>
    </row>
    <row r="116" spans="50:60" ht="12" customHeight="1" x14ac:dyDescent="0.2">
      <c r="AX116" s="1">
        <v>111</v>
      </c>
      <c r="AZ116" s="9" t="s">
        <v>210</v>
      </c>
      <c r="BA116" s="2" t="s">
        <v>480</v>
      </c>
      <c r="BB116" s="2" t="s">
        <v>203</v>
      </c>
      <c r="BC116" s="3" t="s">
        <v>691</v>
      </c>
      <c r="BD116" s="17" t="s">
        <v>481</v>
      </c>
      <c r="BE116" s="17" t="s">
        <v>500</v>
      </c>
      <c r="BF116" s="10">
        <v>3145</v>
      </c>
      <c r="BG116" s="7">
        <v>3006</v>
      </c>
      <c r="BH116" s="8">
        <v>3</v>
      </c>
    </row>
    <row r="117" spans="50:60" ht="12" customHeight="1" x14ac:dyDescent="0.2">
      <c r="AX117" s="1">
        <v>112</v>
      </c>
      <c r="AZ117" s="9" t="s">
        <v>157</v>
      </c>
      <c r="BA117" s="2" t="s">
        <v>373</v>
      </c>
      <c r="BB117" s="2" t="s">
        <v>158</v>
      </c>
      <c r="BC117" s="3" t="s">
        <v>655</v>
      </c>
      <c r="BD117" s="17" t="s">
        <v>374</v>
      </c>
      <c r="BE117" s="17" t="s">
        <v>500</v>
      </c>
      <c r="BF117" s="7">
        <v>240000</v>
      </c>
      <c r="BG117" s="7">
        <v>80124</v>
      </c>
      <c r="BH117" s="8">
        <v>0</v>
      </c>
    </row>
    <row r="118" spans="50:60" ht="12" customHeight="1" x14ac:dyDescent="0.2">
      <c r="AX118" s="1">
        <v>113</v>
      </c>
      <c r="AZ118" s="9" t="s">
        <v>219</v>
      </c>
      <c r="BA118" s="2" t="s">
        <v>420</v>
      </c>
      <c r="BB118" s="2" t="s">
        <v>220</v>
      </c>
      <c r="BC118" s="3" t="s">
        <v>530</v>
      </c>
      <c r="BD118" s="9" t="s">
        <v>421</v>
      </c>
      <c r="BE118" s="9" t="s">
        <v>500</v>
      </c>
      <c r="BF118" s="7">
        <v>23571</v>
      </c>
      <c r="BG118" s="7">
        <v>23156</v>
      </c>
      <c r="BH118" s="8">
        <v>1</v>
      </c>
    </row>
    <row r="119" spans="50:60" ht="12" customHeight="1" x14ac:dyDescent="0.2">
      <c r="AX119" s="1">
        <v>114</v>
      </c>
      <c r="AZ119" s="9" t="s">
        <v>240</v>
      </c>
      <c r="BA119" s="2" t="s">
        <v>445</v>
      </c>
      <c r="BB119" s="2" t="s">
        <v>76</v>
      </c>
      <c r="BC119" s="3" t="s">
        <v>672</v>
      </c>
      <c r="BD119" s="17" t="s">
        <v>241</v>
      </c>
      <c r="BE119" s="17" t="s">
        <v>499</v>
      </c>
      <c r="BF119" s="7">
        <v>9800</v>
      </c>
      <c r="BG119" s="7">
        <v>8726</v>
      </c>
      <c r="BH119" s="8">
        <v>3</v>
      </c>
    </row>
    <row r="120" spans="50:60" ht="12" customHeight="1" x14ac:dyDescent="0.2">
      <c r="AX120" s="1">
        <v>115</v>
      </c>
      <c r="AZ120" s="9" t="s">
        <v>30</v>
      </c>
      <c r="BA120" s="2" t="s">
        <v>646</v>
      </c>
      <c r="BB120" s="2" t="s">
        <v>203</v>
      </c>
      <c r="BC120" s="3" t="s">
        <v>647</v>
      </c>
      <c r="BD120" s="18" t="s">
        <v>648</v>
      </c>
      <c r="BE120" s="18" t="s">
        <v>500</v>
      </c>
      <c r="BF120" s="7">
        <v>2261</v>
      </c>
      <c r="BG120" s="7">
        <v>2113</v>
      </c>
      <c r="BH120" s="8">
        <v>3</v>
      </c>
    </row>
    <row r="121" spans="50:60" ht="12" customHeight="1" x14ac:dyDescent="0.2">
      <c r="AX121" s="1">
        <v>116</v>
      </c>
      <c r="AZ121" s="9" t="s">
        <v>141</v>
      </c>
      <c r="BA121" s="2" t="s">
        <v>593</v>
      </c>
      <c r="BB121" s="2" t="s">
        <v>226</v>
      </c>
      <c r="BC121" s="3" t="s">
        <v>666</v>
      </c>
      <c r="BD121" s="9" t="s">
        <v>721</v>
      </c>
      <c r="BE121" s="9" t="s">
        <v>500</v>
      </c>
      <c r="BF121" s="7">
        <v>5200</v>
      </c>
      <c r="BG121" s="7">
        <v>6270</v>
      </c>
      <c r="BH121" s="8">
        <v>3</v>
      </c>
    </row>
    <row r="122" spans="50:60" ht="12" customHeight="1" x14ac:dyDescent="0.2">
      <c r="AX122" s="1">
        <v>117</v>
      </c>
      <c r="AZ122" s="9" t="s">
        <v>246</v>
      </c>
      <c r="BA122" s="2" t="s">
        <v>483</v>
      </c>
      <c r="BB122" s="2" t="s">
        <v>203</v>
      </c>
      <c r="BC122" s="3" t="s">
        <v>678</v>
      </c>
      <c r="BD122" s="9" t="s">
        <v>693</v>
      </c>
      <c r="BE122" s="9" t="s">
        <v>500</v>
      </c>
      <c r="BF122" s="7">
        <v>12200</v>
      </c>
      <c r="BG122" s="7">
        <v>5135</v>
      </c>
      <c r="BH122" s="8">
        <v>3</v>
      </c>
    </row>
    <row r="123" spans="50:60" ht="12" customHeight="1" x14ac:dyDescent="0.2">
      <c r="AX123" s="1">
        <v>118</v>
      </c>
      <c r="AZ123" s="9" t="s">
        <v>19</v>
      </c>
      <c r="BA123" s="2" t="s">
        <v>576</v>
      </c>
      <c r="BB123" s="2" t="s">
        <v>235</v>
      </c>
      <c r="BC123" s="3" t="s">
        <v>578</v>
      </c>
      <c r="BD123" s="17" t="s">
        <v>716</v>
      </c>
      <c r="BE123" s="17" t="s">
        <v>500</v>
      </c>
      <c r="BF123" s="7">
        <v>14500</v>
      </c>
      <c r="BG123" s="7">
        <v>1552</v>
      </c>
      <c r="BH123" s="8">
        <v>3</v>
      </c>
    </row>
    <row r="124" spans="50:60" ht="12" customHeight="1" x14ac:dyDescent="0.2">
      <c r="AX124" s="1">
        <v>120</v>
      </c>
      <c r="AZ124" s="9" t="s">
        <v>150</v>
      </c>
      <c r="BA124" s="2" t="s">
        <v>367</v>
      </c>
      <c r="BB124" s="2" t="s">
        <v>273</v>
      </c>
      <c r="BC124" s="3" t="s">
        <v>378</v>
      </c>
      <c r="BD124" s="9" t="s">
        <v>368</v>
      </c>
      <c r="BE124" s="9" t="s">
        <v>500</v>
      </c>
      <c r="BF124" s="7">
        <v>1158500</v>
      </c>
      <c r="BG124" s="7">
        <v>653355</v>
      </c>
      <c r="BH124" s="8" t="s">
        <v>369</v>
      </c>
    </row>
    <row r="125" spans="50:60" ht="12" customHeight="1" x14ac:dyDescent="0.2">
      <c r="AX125" s="1">
        <v>121</v>
      </c>
      <c r="AZ125" s="9" t="s">
        <v>36</v>
      </c>
      <c r="BA125" s="2" t="s">
        <v>522</v>
      </c>
      <c r="BB125" s="2" t="s">
        <v>201</v>
      </c>
      <c r="BC125" s="3" t="s">
        <v>705</v>
      </c>
      <c r="BD125" s="9" t="s">
        <v>523</v>
      </c>
      <c r="BE125" s="9" t="s">
        <v>500</v>
      </c>
      <c r="BF125" s="7">
        <v>13953</v>
      </c>
      <c r="BG125" s="7">
        <v>9784</v>
      </c>
      <c r="BH125" s="8">
        <v>2</v>
      </c>
    </row>
    <row r="126" spans="50:60" ht="12" customHeight="1" x14ac:dyDescent="0.2">
      <c r="AX126" s="1">
        <v>122</v>
      </c>
      <c r="AZ126" s="9" t="s">
        <v>42</v>
      </c>
      <c r="BA126" s="2" t="s">
        <v>532</v>
      </c>
      <c r="BB126" s="2" t="s">
        <v>208</v>
      </c>
      <c r="BC126" s="3" t="s">
        <v>695</v>
      </c>
      <c r="BD126" s="9" t="s">
        <v>707</v>
      </c>
      <c r="BE126" s="9" t="s">
        <v>500</v>
      </c>
      <c r="BF126" s="7">
        <v>4800</v>
      </c>
      <c r="BG126" s="7">
        <v>4478</v>
      </c>
      <c r="BH126" s="8">
        <v>3</v>
      </c>
    </row>
    <row r="127" spans="50:60" ht="12" customHeight="1" x14ac:dyDescent="0.2">
      <c r="AX127" s="1">
        <v>124</v>
      </c>
      <c r="AZ127" s="9" t="s">
        <v>285</v>
      </c>
      <c r="BA127" s="2" t="s">
        <v>628</v>
      </c>
      <c r="BB127" s="2" t="s">
        <v>70</v>
      </c>
      <c r="BC127" s="3" t="s">
        <v>400</v>
      </c>
      <c r="BD127" s="9" t="s">
        <v>272</v>
      </c>
      <c r="BE127" s="9" t="s">
        <v>499</v>
      </c>
      <c r="BF127" s="7">
        <v>5600</v>
      </c>
      <c r="BG127" s="7">
        <v>5167</v>
      </c>
      <c r="BH127" s="8">
        <v>3</v>
      </c>
    </row>
    <row r="128" spans="50:60" ht="12" customHeight="1" x14ac:dyDescent="0.2">
      <c r="AX128" s="1">
        <v>125</v>
      </c>
      <c r="AZ128" s="9" t="s">
        <v>323</v>
      </c>
      <c r="BA128" s="2" t="s">
        <v>613</v>
      </c>
      <c r="BB128" s="2" t="s">
        <v>67</v>
      </c>
      <c r="BC128" s="3" t="s">
        <v>622</v>
      </c>
      <c r="BD128" s="18" t="s">
        <v>324</v>
      </c>
      <c r="BE128" s="18" t="s">
        <v>499</v>
      </c>
      <c r="BF128" s="7">
        <v>3800</v>
      </c>
      <c r="BG128" s="7">
        <v>2240</v>
      </c>
      <c r="BH128" s="8">
        <v>3</v>
      </c>
    </row>
    <row r="129" spans="50:60" ht="12" customHeight="1" x14ac:dyDescent="0.2">
      <c r="AX129" s="1">
        <v>126</v>
      </c>
      <c r="AZ129" s="9" t="s">
        <v>27</v>
      </c>
      <c r="BA129" s="2" t="s">
        <v>509</v>
      </c>
      <c r="BB129" s="2" t="s">
        <v>254</v>
      </c>
      <c r="BC129" s="62" t="s">
        <v>657</v>
      </c>
      <c r="BD129" s="9" t="s">
        <v>701</v>
      </c>
      <c r="BE129" s="9" t="s">
        <v>500</v>
      </c>
      <c r="BF129" s="10">
        <v>11409</v>
      </c>
      <c r="BG129" s="10">
        <v>12951</v>
      </c>
      <c r="BH129" s="8">
        <v>2</v>
      </c>
    </row>
    <row r="130" spans="50:60" ht="12" customHeight="1" x14ac:dyDescent="0.2">
      <c r="AX130" s="1">
        <v>127</v>
      </c>
      <c r="AZ130" s="9" t="s">
        <v>327</v>
      </c>
      <c r="BA130" s="2" t="s">
        <v>616</v>
      </c>
      <c r="BB130" s="2" t="s">
        <v>214</v>
      </c>
      <c r="BC130" s="3" t="s">
        <v>695</v>
      </c>
      <c r="BD130" s="17" t="s">
        <v>726</v>
      </c>
      <c r="BE130" s="17" t="s">
        <v>500</v>
      </c>
      <c r="BF130" s="7">
        <v>3400</v>
      </c>
      <c r="BG130" s="7">
        <v>3034</v>
      </c>
      <c r="BH130" s="8">
        <v>3</v>
      </c>
    </row>
    <row r="131" spans="50:60" ht="12" customHeight="1" x14ac:dyDescent="0.2">
      <c r="AX131" s="1">
        <v>128</v>
      </c>
      <c r="AZ131" s="9" t="s">
        <v>54</v>
      </c>
      <c r="BA131" s="2" t="s">
        <v>403</v>
      </c>
      <c r="BB131" s="2" t="s">
        <v>55</v>
      </c>
      <c r="BC131" s="3" t="s">
        <v>657</v>
      </c>
      <c r="BD131" s="17" t="s">
        <v>664</v>
      </c>
      <c r="BE131" s="17" t="s">
        <v>500</v>
      </c>
      <c r="BF131" s="7">
        <v>38000</v>
      </c>
      <c r="BG131" s="7">
        <v>29670</v>
      </c>
      <c r="BH131" s="8">
        <v>1</v>
      </c>
    </row>
    <row r="132" spans="50:60" ht="12" customHeight="1" x14ac:dyDescent="0.2">
      <c r="AX132" s="1">
        <v>129</v>
      </c>
      <c r="AZ132" s="9" t="s">
        <v>267</v>
      </c>
      <c r="BA132" s="2" t="s">
        <v>464</v>
      </c>
      <c r="BB132" s="2" t="s">
        <v>61</v>
      </c>
      <c r="BC132" s="3" t="s">
        <v>684</v>
      </c>
      <c r="BD132" s="9" t="s">
        <v>179</v>
      </c>
      <c r="BE132" s="9" t="s">
        <v>499</v>
      </c>
      <c r="BF132" s="7">
        <v>12000</v>
      </c>
      <c r="BG132" s="7">
        <v>11446</v>
      </c>
      <c r="BH132" s="8">
        <v>2</v>
      </c>
    </row>
    <row r="133" spans="50:60" ht="12" customHeight="1" x14ac:dyDescent="0.2">
      <c r="AX133" s="1">
        <v>130</v>
      </c>
      <c r="AZ133" s="9" t="s">
        <v>253</v>
      </c>
      <c r="BA133" s="2" t="s">
        <v>485</v>
      </c>
      <c r="BB133" s="2" t="s">
        <v>199</v>
      </c>
      <c r="BC133" s="3" t="s">
        <v>487</v>
      </c>
      <c r="BD133" s="9" t="s">
        <v>486</v>
      </c>
      <c r="BE133" s="9" t="s">
        <v>500</v>
      </c>
      <c r="BF133" s="10">
        <v>12900</v>
      </c>
      <c r="BG133" s="7">
        <v>11790</v>
      </c>
      <c r="BH133" s="8">
        <v>2</v>
      </c>
    </row>
    <row r="134" spans="50:60" ht="12" customHeight="1" x14ac:dyDescent="0.2">
      <c r="AX134" s="1">
        <v>131</v>
      </c>
      <c r="AZ134" s="9" t="s">
        <v>275</v>
      </c>
      <c r="BA134" s="2" t="s">
        <v>623</v>
      </c>
      <c r="BB134" s="2" t="s">
        <v>203</v>
      </c>
      <c r="BC134" s="3" t="s">
        <v>717</v>
      </c>
      <c r="BD134" s="9" t="s">
        <v>729</v>
      </c>
      <c r="BE134" s="9" t="s">
        <v>500</v>
      </c>
      <c r="BF134" s="7">
        <v>3100</v>
      </c>
      <c r="BG134" s="7">
        <v>2933</v>
      </c>
      <c r="BH134" s="8">
        <v>3</v>
      </c>
    </row>
    <row r="135" spans="50:60" ht="12" customHeight="1" x14ac:dyDescent="0.2">
      <c r="AX135" s="1">
        <v>132</v>
      </c>
      <c r="AZ135" s="9" t="s">
        <v>152</v>
      </c>
      <c r="BA135" s="2" t="s">
        <v>635</v>
      </c>
      <c r="BB135" s="2" t="s">
        <v>342</v>
      </c>
      <c r="BC135" s="3" t="s">
        <v>395</v>
      </c>
      <c r="BD135" s="17" t="s">
        <v>257</v>
      </c>
      <c r="BE135" s="17" t="s">
        <v>499</v>
      </c>
      <c r="BF135" s="7">
        <v>3900</v>
      </c>
      <c r="BG135" s="7">
        <v>5500</v>
      </c>
      <c r="BH135" s="8">
        <v>3</v>
      </c>
    </row>
    <row r="136" spans="50:60" ht="12" customHeight="1" x14ac:dyDescent="0.2">
      <c r="AX136" s="1">
        <v>133</v>
      </c>
      <c r="AZ136" s="9" t="s">
        <v>288</v>
      </c>
      <c r="BA136" s="2" t="s">
        <v>630</v>
      </c>
      <c r="BB136" s="2" t="s">
        <v>205</v>
      </c>
      <c r="BC136" s="3" t="s">
        <v>666</v>
      </c>
      <c r="BD136" s="17" t="s">
        <v>733</v>
      </c>
      <c r="BE136" s="17" t="s">
        <v>500</v>
      </c>
      <c r="BF136" s="7">
        <v>4200</v>
      </c>
      <c r="BG136" s="7">
        <v>3800</v>
      </c>
      <c r="BH136" s="8">
        <v>3</v>
      </c>
    </row>
    <row r="137" spans="50:60" ht="12" customHeight="1" x14ac:dyDescent="0.2">
      <c r="AX137" s="1">
        <v>137</v>
      </c>
      <c r="AZ137" s="9" t="s">
        <v>129</v>
      </c>
      <c r="BA137" s="2" t="s">
        <v>537</v>
      </c>
      <c r="BB137" s="2" t="s">
        <v>61</v>
      </c>
      <c r="BC137" s="3" t="s">
        <v>461</v>
      </c>
      <c r="BD137" s="18" t="s">
        <v>538</v>
      </c>
      <c r="BE137" s="18" t="s">
        <v>500</v>
      </c>
      <c r="BF137" s="7">
        <v>4291</v>
      </c>
      <c r="BG137" s="7">
        <v>4041</v>
      </c>
      <c r="BH137" s="8">
        <v>3</v>
      </c>
    </row>
    <row r="138" spans="50:60" ht="12" customHeight="1" x14ac:dyDescent="0.2">
      <c r="AX138" s="1">
        <v>138</v>
      </c>
      <c r="AZ138" s="9" t="s">
        <v>40</v>
      </c>
      <c r="BA138" s="2" t="s">
        <v>527</v>
      </c>
      <c r="BB138" s="2" t="s">
        <v>191</v>
      </c>
      <c r="BC138" s="3" t="s">
        <v>706</v>
      </c>
      <c r="BD138" s="9" t="s">
        <v>528</v>
      </c>
      <c r="BE138" s="9" t="s">
        <v>500</v>
      </c>
      <c r="BF138" s="7">
        <v>6912</v>
      </c>
      <c r="BG138" s="7">
        <v>5422</v>
      </c>
      <c r="BH138" s="8">
        <v>3</v>
      </c>
    </row>
    <row r="139" spans="50:60" ht="12" customHeight="1" x14ac:dyDescent="0.2">
      <c r="AX139" s="1">
        <v>140</v>
      </c>
      <c r="AZ139" s="9" t="s">
        <v>134</v>
      </c>
      <c r="BA139" s="2" t="s">
        <v>604</v>
      </c>
      <c r="BB139" s="2" t="s">
        <v>160</v>
      </c>
      <c r="BC139" s="3" t="s">
        <v>568</v>
      </c>
      <c r="BD139" s="18" t="s">
        <v>81</v>
      </c>
      <c r="BE139" s="18" t="s">
        <v>499</v>
      </c>
      <c r="BF139" s="7">
        <v>2700</v>
      </c>
      <c r="BG139" s="7">
        <v>2398</v>
      </c>
      <c r="BH139" s="8">
        <v>3</v>
      </c>
    </row>
    <row r="140" spans="50:60" ht="12" customHeight="1" x14ac:dyDescent="0.2">
      <c r="AX140" s="1">
        <v>142</v>
      </c>
      <c r="AZ140" s="9" t="s">
        <v>187</v>
      </c>
      <c r="BA140" s="2" t="s">
        <v>470</v>
      </c>
      <c r="BB140" s="2" t="s">
        <v>74</v>
      </c>
      <c r="BC140" s="3" t="s">
        <v>578</v>
      </c>
      <c r="BD140" s="9" t="s">
        <v>688</v>
      </c>
      <c r="BE140" s="9" t="s">
        <v>500</v>
      </c>
      <c r="BF140" s="7">
        <v>13500</v>
      </c>
      <c r="BG140" s="7">
        <v>7610</v>
      </c>
      <c r="BH140" s="8">
        <v>2</v>
      </c>
    </row>
    <row r="141" spans="50:60" ht="12" customHeight="1" x14ac:dyDescent="0.2">
      <c r="AX141" s="1">
        <v>143</v>
      </c>
      <c r="AZ141" s="9" t="s">
        <v>279</v>
      </c>
      <c r="BA141" s="2" t="s">
        <v>624</v>
      </c>
      <c r="BB141" s="2" t="s">
        <v>160</v>
      </c>
      <c r="BC141" s="3" t="s">
        <v>498</v>
      </c>
      <c r="BD141" s="18" t="s">
        <v>280</v>
      </c>
      <c r="BE141" s="18" t="s">
        <v>499</v>
      </c>
      <c r="BF141" s="7">
        <v>3300</v>
      </c>
      <c r="BG141" s="7">
        <v>6306</v>
      </c>
      <c r="BH141" s="8">
        <v>3</v>
      </c>
    </row>
    <row r="142" spans="50:60" ht="12" customHeight="1" x14ac:dyDescent="0.2">
      <c r="AX142" s="1">
        <v>144</v>
      </c>
      <c r="AZ142" s="9" t="s">
        <v>82</v>
      </c>
      <c r="BA142" s="2" t="s">
        <v>605</v>
      </c>
      <c r="BB142" s="2" t="s">
        <v>160</v>
      </c>
      <c r="BC142" s="3" t="s">
        <v>658</v>
      </c>
      <c r="BD142" s="18" t="s">
        <v>606</v>
      </c>
      <c r="BE142" s="18" t="s">
        <v>500</v>
      </c>
      <c r="BF142" s="7">
        <v>4161</v>
      </c>
      <c r="BG142" s="7">
        <v>3007</v>
      </c>
      <c r="BH142" s="8">
        <v>3</v>
      </c>
    </row>
    <row r="143" spans="50:60" ht="12" customHeight="1" x14ac:dyDescent="0.2">
      <c r="AX143" s="1">
        <v>146</v>
      </c>
      <c r="AZ143" s="9" t="s">
        <v>234</v>
      </c>
      <c r="BA143" s="2" t="s">
        <v>443</v>
      </c>
      <c r="BB143" s="2" t="s">
        <v>235</v>
      </c>
      <c r="BC143" s="3" t="s">
        <v>671</v>
      </c>
      <c r="BD143" s="17" t="s">
        <v>236</v>
      </c>
      <c r="BE143" s="17" t="s">
        <v>499</v>
      </c>
      <c r="BF143" s="7">
        <v>18200</v>
      </c>
      <c r="BG143" s="7">
        <v>16203</v>
      </c>
      <c r="BH143" s="8">
        <v>1</v>
      </c>
    </row>
    <row r="144" spans="50:60" ht="12" customHeight="1" x14ac:dyDescent="0.2">
      <c r="AX144" s="1">
        <v>148</v>
      </c>
      <c r="AZ144" s="9" t="s">
        <v>6</v>
      </c>
      <c r="BA144" s="2" t="s">
        <v>566</v>
      </c>
      <c r="BB144" s="2" t="s">
        <v>160</v>
      </c>
      <c r="BC144" s="3" t="s">
        <v>714</v>
      </c>
      <c r="BD144" s="17" t="s">
        <v>7</v>
      </c>
      <c r="BE144" s="17" t="s">
        <v>499</v>
      </c>
      <c r="BF144" s="7">
        <v>4592</v>
      </c>
      <c r="BG144" s="7">
        <v>4305</v>
      </c>
      <c r="BH144" s="8">
        <v>3</v>
      </c>
    </row>
    <row r="145" spans="50:60" ht="12" customHeight="1" x14ac:dyDescent="0.2">
      <c r="AX145" s="1">
        <v>149</v>
      </c>
      <c r="AZ145" s="9" t="s">
        <v>34</v>
      </c>
      <c r="BA145" s="2" t="s">
        <v>515</v>
      </c>
      <c r="BB145" s="2" t="s">
        <v>160</v>
      </c>
      <c r="BC145" s="3" t="s">
        <v>516</v>
      </c>
      <c r="BD145" s="9" t="s">
        <v>517</v>
      </c>
      <c r="BE145" s="9" t="s">
        <v>500</v>
      </c>
      <c r="BF145" s="7">
        <v>8430</v>
      </c>
      <c r="BG145" s="7">
        <v>8422</v>
      </c>
      <c r="BH145" s="8">
        <v>3</v>
      </c>
    </row>
    <row r="146" spans="50:60" ht="12" customHeight="1" x14ac:dyDescent="0.2">
      <c r="AX146" s="1">
        <v>150</v>
      </c>
      <c r="AZ146" s="9" t="s">
        <v>283</v>
      </c>
      <c r="BA146" s="2" t="s">
        <v>627</v>
      </c>
      <c r="BB146" s="2" t="s">
        <v>70</v>
      </c>
      <c r="BC146" s="3" t="s">
        <v>400</v>
      </c>
      <c r="BD146" s="17" t="s">
        <v>284</v>
      </c>
      <c r="BE146" s="17" t="s">
        <v>499</v>
      </c>
      <c r="BF146" s="7">
        <v>2800</v>
      </c>
      <c r="BG146" s="7">
        <v>2828</v>
      </c>
      <c r="BH146" s="8">
        <v>3</v>
      </c>
    </row>
    <row r="147" spans="50:60" ht="12" customHeight="1" x14ac:dyDescent="0.2">
      <c r="AX147" s="1">
        <v>151</v>
      </c>
      <c r="AZ147" s="9" t="s">
        <v>286</v>
      </c>
      <c r="BA147" s="2" t="s">
        <v>629</v>
      </c>
      <c r="BB147" s="2" t="s">
        <v>160</v>
      </c>
      <c r="BC147" s="3" t="s">
        <v>413</v>
      </c>
      <c r="BD147" s="17" t="s">
        <v>287</v>
      </c>
      <c r="BE147" s="17" t="s">
        <v>499</v>
      </c>
      <c r="BF147" s="7">
        <v>2600</v>
      </c>
      <c r="BG147" s="7">
        <v>2160</v>
      </c>
      <c r="BH147" s="8">
        <v>3</v>
      </c>
    </row>
    <row r="148" spans="50:60" ht="12" customHeight="1" x14ac:dyDescent="0.2">
      <c r="AX148" s="1">
        <v>152</v>
      </c>
      <c r="AZ148" s="9" t="s">
        <v>26</v>
      </c>
      <c r="BA148" s="2" t="s">
        <v>508</v>
      </c>
      <c r="BB148" s="2" t="s">
        <v>238</v>
      </c>
      <c r="BC148" s="3" t="s">
        <v>678</v>
      </c>
      <c r="BD148" s="9" t="s">
        <v>700</v>
      </c>
      <c r="BE148" s="9" t="s">
        <v>500</v>
      </c>
      <c r="BF148" s="7">
        <v>7200</v>
      </c>
      <c r="BG148" s="7">
        <v>7245</v>
      </c>
      <c r="BH148" s="8">
        <v>3</v>
      </c>
    </row>
    <row r="149" spans="50:60" ht="12" customHeight="1" x14ac:dyDescent="0.2">
      <c r="AX149" s="1">
        <v>154</v>
      </c>
      <c r="AZ149" s="9" t="s">
        <v>248</v>
      </c>
      <c r="BA149" s="2" t="s">
        <v>488</v>
      </c>
      <c r="BB149" s="2" t="s">
        <v>199</v>
      </c>
      <c r="BC149" s="3" t="s">
        <v>487</v>
      </c>
      <c r="BD149" s="9" t="s">
        <v>489</v>
      </c>
      <c r="BE149" s="9" t="s">
        <v>500</v>
      </c>
      <c r="BF149" s="7">
        <v>10400</v>
      </c>
      <c r="BG149" s="7">
        <v>9002</v>
      </c>
      <c r="BH149" s="8">
        <v>2</v>
      </c>
    </row>
    <row r="150" spans="50:60" ht="12" customHeight="1" x14ac:dyDescent="0.2">
      <c r="AX150" s="1">
        <v>155</v>
      </c>
      <c r="AZ150" s="9" t="s">
        <v>115</v>
      </c>
      <c r="BA150" s="2" t="s">
        <v>585</v>
      </c>
      <c r="BB150" s="2" t="s">
        <v>199</v>
      </c>
      <c r="BC150" s="3" t="s">
        <v>487</v>
      </c>
      <c r="BD150" s="9" t="s">
        <v>586</v>
      </c>
      <c r="BE150" s="9" t="s">
        <v>500</v>
      </c>
      <c r="BF150" s="7">
        <v>3650</v>
      </c>
      <c r="BG150" s="7">
        <v>3300</v>
      </c>
      <c r="BH150" s="8">
        <v>3</v>
      </c>
    </row>
    <row r="151" spans="50:60" ht="12" customHeight="1" x14ac:dyDescent="0.2">
      <c r="AX151" s="1">
        <v>156</v>
      </c>
      <c r="AZ151" s="9" t="s">
        <v>131</v>
      </c>
      <c r="BA151" s="2" t="s">
        <v>459</v>
      </c>
      <c r="BB151" s="2" t="s">
        <v>235</v>
      </c>
      <c r="BC151" s="3" t="s">
        <v>680</v>
      </c>
      <c r="BD151" s="9" t="s">
        <v>681</v>
      </c>
      <c r="BE151" s="9" t="s">
        <v>500</v>
      </c>
      <c r="BF151" s="7">
        <v>11000</v>
      </c>
      <c r="BG151" s="7">
        <v>6600</v>
      </c>
      <c r="BH151" s="8">
        <v>3</v>
      </c>
    </row>
    <row r="152" spans="50:60" ht="12" customHeight="1" x14ac:dyDescent="0.2">
      <c r="AX152" s="1">
        <v>157</v>
      </c>
      <c r="AZ152" s="9" t="s">
        <v>80</v>
      </c>
      <c r="BA152" s="2" t="s">
        <v>602</v>
      </c>
      <c r="BB152" s="2" t="s">
        <v>132</v>
      </c>
      <c r="BC152" s="3" t="s">
        <v>736</v>
      </c>
      <c r="BD152" s="18" t="s">
        <v>737</v>
      </c>
      <c r="BE152" s="18" t="s">
        <v>500</v>
      </c>
      <c r="BF152" s="7">
        <v>3800</v>
      </c>
      <c r="BG152" s="7">
        <v>3777</v>
      </c>
      <c r="BH152" s="8">
        <v>3</v>
      </c>
    </row>
    <row r="153" spans="50:60" ht="12" customHeight="1" x14ac:dyDescent="0.2">
      <c r="AX153" s="1">
        <v>159</v>
      </c>
      <c r="AZ153" s="9" t="s">
        <v>119</v>
      </c>
      <c r="BA153" s="2" t="s">
        <v>590</v>
      </c>
      <c r="BB153" s="2" t="s">
        <v>205</v>
      </c>
      <c r="BC153" s="3" t="s">
        <v>662</v>
      </c>
      <c r="BD153" s="18" t="s">
        <v>120</v>
      </c>
      <c r="BE153" s="18" t="s">
        <v>499</v>
      </c>
      <c r="BF153" s="7">
        <v>3000</v>
      </c>
      <c r="BG153" s="7">
        <v>3000</v>
      </c>
      <c r="BH153" s="8">
        <v>3</v>
      </c>
    </row>
    <row r="154" spans="50:60" ht="12" customHeight="1" x14ac:dyDescent="0.2">
      <c r="AX154" s="1">
        <v>160</v>
      </c>
      <c r="AZ154" s="9" t="s">
        <v>339</v>
      </c>
      <c r="BA154" s="2" t="s">
        <v>543</v>
      </c>
      <c r="BB154" s="2" t="s">
        <v>59</v>
      </c>
      <c r="BC154" s="3" t="s">
        <v>461</v>
      </c>
      <c r="BD154" s="9" t="s">
        <v>544</v>
      </c>
      <c r="BE154" s="9" t="s">
        <v>500</v>
      </c>
      <c r="BF154" s="7">
        <v>5123</v>
      </c>
      <c r="BG154" s="7">
        <v>4954</v>
      </c>
      <c r="BH154" s="8">
        <v>3</v>
      </c>
    </row>
    <row r="155" spans="50:60" ht="12" customHeight="1" x14ac:dyDescent="0.2">
      <c r="AX155" s="1">
        <v>161</v>
      </c>
      <c r="AZ155" s="9" t="s">
        <v>75</v>
      </c>
      <c r="BA155" s="2" t="s">
        <v>419</v>
      </c>
      <c r="BB155" s="2" t="s">
        <v>76</v>
      </c>
      <c r="BC155" s="3" t="s">
        <v>568</v>
      </c>
      <c r="BD155" s="9" t="s">
        <v>77</v>
      </c>
      <c r="BE155" s="9" t="s">
        <v>499</v>
      </c>
      <c r="BF155" s="7">
        <v>26000</v>
      </c>
      <c r="BG155" s="7">
        <v>25582</v>
      </c>
      <c r="BH155" s="8">
        <v>1</v>
      </c>
    </row>
    <row r="156" spans="50:60" ht="12" customHeight="1" x14ac:dyDescent="0.2">
      <c r="AX156" s="1">
        <v>162</v>
      </c>
      <c r="AZ156" s="9" t="s">
        <v>196</v>
      </c>
      <c r="BA156" s="2" t="s">
        <v>477</v>
      </c>
      <c r="BB156" s="2" t="s">
        <v>160</v>
      </c>
      <c r="BC156" s="3" t="s">
        <v>413</v>
      </c>
      <c r="BD156" s="17" t="s">
        <v>197</v>
      </c>
      <c r="BE156" s="17" t="s">
        <v>499</v>
      </c>
      <c r="BF156" s="7">
        <v>11900</v>
      </c>
      <c r="BG156" s="7">
        <v>10868</v>
      </c>
      <c r="BH156" s="8">
        <v>2</v>
      </c>
    </row>
    <row r="157" spans="50:60" ht="12" customHeight="1" x14ac:dyDescent="0.2">
      <c r="AX157" s="1">
        <v>163</v>
      </c>
      <c r="AZ157" s="9" t="s">
        <v>223</v>
      </c>
      <c r="BA157" s="2" t="s">
        <v>427</v>
      </c>
      <c r="BB157" s="2" t="s">
        <v>70</v>
      </c>
      <c r="BC157" s="3" t="s">
        <v>603</v>
      </c>
      <c r="BD157" s="17" t="s">
        <v>224</v>
      </c>
      <c r="BE157" s="17" t="s">
        <v>499</v>
      </c>
      <c r="BF157" s="7">
        <v>18100</v>
      </c>
      <c r="BG157" s="7">
        <v>15840</v>
      </c>
      <c r="BH157" s="8">
        <v>1</v>
      </c>
    </row>
    <row r="158" spans="50:60" ht="12" customHeight="1" x14ac:dyDescent="0.2">
      <c r="AX158" s="1">
        <v>164</v>
      </c>
      <c r="AZ158" s="9" t="s">
        <v>56</v>
      </c>
      <c r="BA158" s="2" t="s">
        <v>406</v>
      </c>
      <c r="BB158" s="2" t="s">
        <v>158</v>
      </c>
      <c r="BC158" s="3" t="s">
        <v>530</v>
      </c>
      <c r="BD158" s="17" t="s">
        <v>407</v>
      </c>
      <c r="BE158" s="17" t="s">
        <v>500</v>
      </c>
      <c r="BF158" s="7">
        <v>45547</v>
      </c>
      <c r="BG158" s="7">
        <v>1826</v>
      </c>
      <c r="BH158" s="8">
        <v>1</v>
      </c>
    </row>
    <row r="159" spans="50:60" ht="12" customHeight="1" x14ac:dyDescent="0.2">
      <c r="AX159" s="1">
        <v>169</v>
      </c>
      <c r="AZ159" s="9" t="s">
        <v>166</v>
      </c>
      <c r="BA159" s="2" t="s">
        <v>385</v>
      </c>
      <c r="BB159" s="2" t="s">
        <v>167</v>
      </c>
      <c r="BC159" s="3" t="s">
        <v>530</v>
      </c>
      <c r="BD159" s="9" t="s">
        <v>386</v>
      </c>
      <c r="BE159" s="9" t="s">
        <v>500</v>
      </c>
      <c r="BF159" s="7">
        <v>48940</v>
      </c>
      <c r="BG159" s="7">
        <v>42423</v>
      </c>
      <c r="BH159" s="8">
        <v>1</v>
      </c>
    </row>
    <row r="160" spans="50:60" ht="12" customHeight="1" x14ac:dyDescent="0.2">
      <c r="AX160" s="1">
        <v>170</v>
      </c>
      <c r="AZ160" s="9" t="s">
        <v>423</v>
      </c>
      <c r="BA160" s="2" t="s">
        <v>404</v>
      </c>
      <c r="BB160" s="2" t="s">
        <v>132</v>
      </c>
      <c r="BC160" s="3" t="s">
        <v>377</v>
      </c>
      <c r="BD160" s="17" t="s">
        <v>405</v>
      </c>
      <c r="BE160" s="17" t="s">
        <v>500</v>
      </c>
      <c r="BF160" s="7">
        <v>28291</v>
      </c>
      <c r="BG160" s="7">
        <v>23289</v>
      </c>
      <c r="BH160" s="8">
        <v>1</v>
      </c>
    </row>
    <row r="161" spans="50:60" ht="12" customHeight="1" x14ac:dyDescent="0.2">
      <c r="AX161" s="1">
        <v>171</v>
      </c>
      <c r="AZ161" s="9" t="s">
        <v>156</v>
      </c>
      <c r="BA161" s="2" t="s">
        <v>451</v>
      </c>
      <c r="BB161" s="2" t="s">
        <v>199</v>
      </c>
      <c r="BC161" s="3" t="s">
        <v>675</v>
      </c>
      <c r="BD161" s="17" t="s">
        <v>676</v>
      </c>
      <c r="BE161" s="17" t="s">
        <v>500</v>
      </c>
      <c r="BF161" s="7">
        <v>27500</v>
      </c>
      <c r="BG161" s="7">
        <v>14377</v>
      </c>
      <c r="BH161" s="8">
        <v>1</v>
      </c>
    </row>
    <row r="162" spans="50:60" ht="12" customHeight="1" x14ac:dyDescent="0.2">
      <c r="AX162" s="1">
        <v>172</v>
      </c>
      <c r="AZ162" s="9" t="s">
        <v>225</v>
      </c>
      <c r="BA162" s="2" t="s">
        <v>428</v>
      </c>
      <c r="BB162" s="2" t="s">
        <v>226</v>
      </c>
      <c r="BC162" s="3" t="s">
        <v>461</v>
      </c>
      <c r="BD162" s="17" t="s">
        <v>429</v>
      </c>
      <c r="BE162" s="17" t="s">
        <v>500</v>
      </c>
      <c r="BF162" s="7">
        <v>21177</v>
      </c>
      <c r="BG162" s="7">
        <v>19166</v>
      </c>
      <c r="BH162" s="8">
        <v>1</v>
      </c>
    </row>
    <row r="163" spans="50:60" ht="12" customHeight="1" x14ac:dyDescent="0.2">
      <c r="AX163" s="1">
        <v>174</v>
      </c>
      <c r="AZ163" s="9" t="s">
        <v>112</v>
      </c>
      <c r="BA163" s="2" t="s">
        <v>560</v>
      </c>
      <c r="BB163" s="2" t="s">
        <v>49</v>
      </c>
      <c r="BC163" s="3" t="s">
        <v>711</v>
      </c>
      <c r="BD163" s="18" t="s">
        <v>0</v>
      </c>
      <c r="BE163" s="18" t="s">
        <v>499</v>
      </c>
      <c r="BF163" s="7">
        <v>4400</v>
      </c>
      <c r="BG163" s="7">
        <v>4218</v>
      </c>
      <c r="BH163" s="8">
        <v>3</v>
      </c>
    </row>
    <row r="164" spans="50:60" ht="12" customHeight="1" x14ac:dyDescent="0.2">
      <c r="AZ164" s="9" t="s">
        <v>230</v>
      </c>
      <c r="BA164" s="2" t="s">
        <v>436</v>
      </c>
      <c r="BB164" s="2" t="s">
        <v>163</v>
      </c>
      <c r="BC164" s="3" t="s">
        <v>438</v>
      </c>
      <c r="BD164" s="9" t="s">
        <v>437</v>
      </c>
      <c r="BE164" s="9" t="s">
        <v>500</v>
      </c>
      <c r="BF164" s="7">
        <v>10100</v>
      </c>
      <c r="BG164" s="7">
        <v>11237</v>
      </c>
      <c r="BH164" s="8">
        <v>2</v>
      </c>
    </row>
    <row r="165" spans="50:60" ht="12" customHeight="1" x14ac:dyDescent="0.2">
      <c r="AZ165" s="9" t="s">
        <v>282</v>
      </c>
      <c r="BA165" s="2" t="s">
        <v>626</v>
      </c>
      <c r="BB165" s="2" t="s">
        <v>199</v>
      </c>
      <c r="BC165" s="3" t="s">
        <v>731</v>
      </c>
      <c r="BD165" s="17" t="s">
        <v>732</v>
      </c>
      <c r="BE165" s="17" t="s">
        <v>500</v>
      </c>
      <c r="BF165" s="7">
        <v>2700</v>
      </c>
      <c r="BG165" s="7">
        <v>4254</v>
      </c>
      <c r="BH165" s="8">
        <v>3</v>
      </c>
    </row>
    <row r="166" spans="50:60" ht="12" customHeight="1" x14ac:dyDescent="0.2">
      <c r="AZ166" s="9" t="s">
        <v>106</v>
      </c>
      <c r="BA166" s="2" t="s">
        <v>552</v>
      </c>
      <c r="BB166" s="2" t="s">
        <v>169</v>
      </c>
      <c r="BC166" s="3" t="s">
        <v>687</v>
      </c>
      <c r="BD166" s="9" t="s">
        <v>107</v>
      </c>
      <c r="BE166" s="9" t="s">
        <v>499</v>
      </c>
      <c r="BF166" s="7">
        <v>5300</v>
      </c>
      <c r="BG166" s="7">
        <v>5100</v>
      </c>
      <c r="BH166" s="8">
        <v>3</v>
      </c>
    </row>
    <row r="167" spans="50:60" ht="12" customHeight="1" x14ac:dyDescent="0.2">
      <c r="AZ167" s="9" t="s">
        <v>168</v>
      </c>
      <c r="BA167" s="2" t="s">
        <v>387</v>
      </c>
      <c r="BB167" s="2" t="s">
        <v>169</v>
      </c>
      <c r="BC167" s="3" t="s">
        <v>658</v>
      </c>
      <c r="BD167" s="17" t="s">
        <v>659</v>
      </c>
      <c r="BE167" s="17" t="s">
        <v>500</v>
      </c>
      <c r="BF167" s="7">
        <v>49079</v>
      </c>
      <c r="BG167" s="7">
        <v>37100</v>
      </c>
      <c r="BH167" s="8">
        <v>1</v>
      </c>
    </row>
    <row r="168" spans="50:60" ht="12" customHeight="1" x14ac:dyDescent="0.2">
      <c r="AZ168" s="9" t="s">
        <v>178</v>
      </c>
      <c r="BA168" s="2" t="s">
        <v>460</v>
      </c>
      <c r="BB168" s="2" t="s">
        <v>158</v>
      </c>
      <c r="BC168" s="3" t="s">
        <v>461</v>
      </c>
      <c r="BD168" s="17" t="s">
        <v>462</v>
      </c>
      <c r="BE168" s="17" t="s">
        <v>500</v>
      </c>
      <c r="BF168" s="7">
        <v>9015</v>
      </c>
      <c r="BG168" s="7">
        <v>6408</v>
      </c>
      <c r="BH168" s="8">
        <v>3</v>
      </c>
    </row>
    <row r="169" spans="50:60" ht="12" customHeight="1" x14ac:dyDescent="0.2">
      <c r="AZ169" s="9" t="s">
        <v>63</v>
      </c>
      <c r="BA169" s="2" t="s">
        <v>412</v>
      </c>
      <c r="BB169" s="2" t="s">
        <v>64</v>
      </c>
      <c r="BC169" s="3" t="s">
        <v>413</v>
      </c>
      <c r="BD169" s="17" t="s">
        <v>65</v>
      </c>
      <c r="BE169" s="17" t="s">
        <v>499</v>
      </c>
      <c r="BF169" s="7">
        <v>33300</v>
      </c>
      <c r="BG169" s="7">
        <v>27218</v>
      </c>
      <c r="BH169" s="8">
        <v>1</v>
      </c>
    </row>
    <row r="170" spans="50:60" ht="12" customHeight="1" x14ac:dyDescent="0.2">
      <c r="AZ170" s="9" t="s">
        <v>175</v>
      </c>
      <c r="BA170" s="2" t="s">
        <v>455</v>
      </c>
      <c r="BB170" s="2" t="s">
        <v>226</v>
      </c>
      <c r="BC170" s="3" t="s">
        <v>461</v>
      </c>
      <c r="BD170" s="9" t="s">
        <v>456</v>
      </c>
      <c r="BE170" s="9" t="s">
        <v>500</v>
      </c>
      <c r="BF170" s="7">
        <v>5871</v>
      </c>
      <c r="BG170" s="7">
        <v>5846</v>
      </c>
      <c r="BH170" s="8">
        <v>3</v>
      </c>
    </row>
    <row r="171" spans="50:60" ht="12" customHeight="1" x14ac:dyDescent="0.2">
      <c r="AZ171" s="9" t="s">
        <v>264</v>
      </c>
      <c r="BA171" s="2" t="s">
        <v>501</v>
      </c>
      <c r="BB171" s="2" t="s">
        <v>254</v>
      </c>
      <c r="BC171" s="3" t="s">
        <v>400</v>
      </c>
      <c r="BD171" s="17" t="s">
        <v>502</v>
      </c>
      <c r="BE171" s="17" t="s">
        <v>499</v>
      </c>
      <c r="BF171" s="7">
        <v>5200</v>
      </c>
      <c r="BG171" s="7">
        <v>3650</v>
      </c>
      <c r="BH171" s="8">
        <v>3</v>
      </c>
    </row>
    <row r="172" spans="50:60" ht="12" customHeight="1" x14ac:dyDescent="0.2">
      <c r="AZ172" s="9" t="s">
        <v>638</v>
      </c>
      <c r="BA172" s="2" t="s">
        <v>637</v>
      </c>
      <c r="BB172" s="2"/>
      <c r="BC172" s="3" t="s">
        <v>493</v>
      </c>
      <c r="BD172" s="18" t="s">
        <v>639</v>
      </c>
      <c r="BE172" s="18" t="s">
        <v>500</v>
      </c>
      <c r="BF172" s="7">
        <v>7300</v>
      </c>
      <c r="BG172" s="7">
        <v>3727</v>
      </c>
      <c r="BH172" s="8">
        <v>3</v>
      </c>
    </row>
    <row r="173" spans="50:60" ht="12" customHeight="1" x14ac:dyDescent="0.2">
      <c r="AZ173" s="9" t="s">
        <v>333</v>
      </c>
      <c r="BA173" s="2" t="s">
        <v>541</v>
      </c>
      <c r="BB173" s="2" t="s">
        <v>160</v>
      </c>
      <c r="BC173" s="3" t="s">
        <v>695</v>
      </c>
      <c r="BD173" s="17" t="s">
        <v>709</v>
      </c>
      <c r="BE173" s="17" t="s">
        <v>500</v>
      </c>
      <c r="BF173" s="7">
        <v>7400</v>
      </c>
      <c r="BG173" s="7">
        <v>6290</v>
      </c>
      <c r="BH173" s="8">
        <v>3</v>
      </c>
    </row>
    <row r="174" spans="50:60" ht="12" customHeight="1" x14ac:dyDescent="0.2">
      <c r="AZ174" s="9" t="s">
        <v>244</v>
      </c>
      <c r="BA174" s="2" t="s">
        <v>448</v>
      </c>
      <c r="BB174" s="2" t="s">
        <v>163</v>
      </c>
      <c r="BC174" s="3" t="s">
        <v>530</v>
      </c>
      <c r="BD174" s="17" t="s">
        <v>449</v>
      </c>
      <c r="BE174" s="17" t="s">
        <v>500</v>
      </c>
      <c r="BF174" s="7">
        <v>17170</v>
      </c>
      <c r="BG174" s="7">
        <v>11542</v>
      </c>
      <c r="BH174" s="8">
        <v>1</v>
      </c>
    </row>
    <row r="175" spans="50:60" ht="12" customHeight="1" x14ac:dyDescent="0.2">
      <c r="AZ175" s="9" t="s">
        <v>18</v>
      </c>
      <c r="BA175" s="2" t="s">
        <v>574</v>
      </c>
      <c r="BB175" s="2" t="s">
        <v>169</v>
      </c>
      <c r="BC175" s="3" t="s">
        <v>715</v>
      </c>
      <c r="BD175" s="9" t="s">
        <v>575</v>
      </c>
      <c r="BE175" s="9" t="s">
        <v>499</v>
      </c>
      <c r="BF175" s="7">
        <v>2300</v>
      </c>
      <c r="BG175" s="7">
        <v>2389</v>
      </c>
      <c r="BH175" s="8">
        <v>3</v>
      </c>
    </row>
    <row r="176" spans="50:60" ht="12" customHeight="1" x14ac:dyDescent="0.2">
      <c r="AZ176" s="9" t="s">
        <v>121</v>
      </c>
      <c r="BA176" s="2" t="s">
        <v>591</v>
      </c>
      <c r="BB176" s="2" t="s">
        <v>191</v>
      </c>
      <c r="BC176" s="3" t="s">
        <v>720</v>
      </c>
      <c r="BD176" s="9" t="s">
        <v>592</v>
      </c>
      <c r="BE176" s="9" t="s">
        <v>500</v>
      </c>
      <c r="BF176" s="7">
        <v>13428</v>
      </c>
      <c r="BG176" s="7">
        <v>11359</v>
      </c>
      <c r="BH176" s="8">
        <v>2</v>
      </c>
    </row>
    <row r="177" spans="52:60" ht="12" customHeight="1" x14ac:dyDescent="0.2">
      <c r="AZ177" s="9" t="s">
        <v>304</v>
      </c>
      <c r="BA177" s="2" t="s">
        <v>617</v>
      </c>
      <c r="BB177" s="2" t="s">
        <v>72</v>
      </c>
      <c r="BC177" s="3" t="s">
        <v>662</v>
      </c>
      <c r="BD177" s="9" t="s">
        <v>305</v>
      </c>
      <c r="BE177" s="9" t="s">
        <v>499</v>
      </c>
      <c r="BF177" s="7">
        <v>2600</v>
      </c>
      <c r="BG177" s="7">
        <v>2226</v>
      </c>
      <c r="BH177" s="8">
        <v>3</v>
      </c>
    </row>
    <row r="178" spans="52:60" ht="12" customHeight="1" x14ac:dyDescent="0.2">
      <c r="AZ178" s="9" t="s">
        <v>200</v>
      </c>
      <c r="BA178" s="2" t="s">
        <v>391</v>
      </c>
      <c r="BB178" s="2" t="s">
        <v>201</v>
      </c>
      <c r="BC178" s="3" t="s">
        <v>660</v>
      </c>
      <c r="BD178" s="17" t="s">
        <v>661</v>
      </c>
      <c r="BE178" s="17" t="s">
        <v>500</v>
      </c>
      <c r="BF178" s="7">
        <v>81100</v>
      </c>
      <c r="BG178" s="7">
        <v>37315</v>
      </c>
      <c r="BH178" s="8">
        <v>1</v>
      </c>
    </row>
    <row r="179" spans="52:60" ht="12" customHeight="1" x14ac:dyDescent="0.2">
      <c r="AZ179" s="9" t="s">
        <v>229</v>
      </c>
      <c r="BA179" s="2" t="s">
        <v>434</v>
      </c>
      <c r="BB179" s="2" t="s">
        <v>76</v>
      </c>
      <c r="BC179" s="3" t="s">
        <v>578</v>
      </c>
      <c r="BD179" s="9" t="s">
        <v>435</v>
      </c>
      <c r="BE179" s="9" t="s">
        <v>500</v>
      </c>
      <c r="BF179" s="7">
        <v>18282</v>
      </c>
      <c r="BG179" s="7">
        <v>12273</v>
      </c>
      <c r="BH179" s="8">
        <v>1</v>
      </c>
    </row>
    <row r="180" spans="52:60" ht="12" customHeight="1" x14ac:dyDescent="0.2">
      <c r="AZ180" s="9" t="s">
        <v>207</v>
      </c>
      <c r="BA180" s="2" t="s">
        <v>396</v>
      </c>
      <c r="BB180" s="2" t="s">
        <v>208</v>
      </c>
      <c r="BC180" s="3" t="s">
        <v>461</v>
      </c>
      <c r="BD180" s="17" t="s">
        <v>397</v>
      </c>
      <c r="BE180" s="17" t="s">
        <v>500</v>
      </c>
      <c r="BF180" s="7">
        <v>34176</v>
      </c>
      <c r="BG180" s="7">
        <v>32939</v>
      </c>
      <c r="BH180" s="8">
        <v>1</v>
      </c>
    </row>
    <row r="181" spans="52:60" ht="12" customHeight="1" x14ac:dyDescent="0.2">
      <c r="AZ181" s="9" t="s">
        <v>181</v>
      </c>
      <c r="BA181" s="2" t="s">
        <v>466</v>
      </c>
      <c r="BB181" s="2" t="s">
        <v>158</v>
      </c>
      <c r="BC181" s="3" t="s">
        <v>395</v>
      </c>
      <c r="BD181" s="17" t="s">
        <v>215</v>
      </c>
      <c r="BE181" s="17" t="s">
        <v>499</v>
      </c>
      <c r="BF181" s="7">
        <v>13900</v>
      </c>
      <c r="BG181" s="7">
        <v>12116</v>
      </c>
      <c r="BH181" s="8">
        <v>2</v>
      </c>
    </row>
    <row r="182" spans="52:60" ht="12" customHeight="1" x14ac:dyDescent="0.2">
      <c r="AZ182" s="9" t="s">
        <v>194</v>
      </c>
      <c r="BA182" s="2" t="s">
        <v>476</v>
      </c>
      <c r="BB182" s="2" t="s">
        <v>158</v>
      </c>
      <c r="BC182" s="3" t="s">
        <v>662</v>
      </c>
      <c r="BD182" s="9" t="s">
        <v>195</v>
      </c>
      <c r="BE182" s="9" t="s">
        <v>499</v>
      </c>
      <c r="BF182" s="7">
        <v>6200</v>
      </c>
      <c r="BG182" s="7">
        <v>6819</v>
      </c>
      <c r="BH182" s="8">
        <v>3</v>
      </c>
    </row>
    <row r="183" spans="52:60" ht="12" customHeight="1" x14ac:dyDescent="0.2">
      <c r="AZ183" s="9" t="s">
        <v>337</v>
      </c>
      <c r="BA183" s="2" t="s">
        <v>556</v>
      </c>
      <c r="BB183" s="2" t="s">
        <v>235</v>
      </c>
      <c r="BC183" s="3" t="s">
        <v>603</v>
      </c>
      <c r="BD183" s="17" t="s">
        <v>110</v>
      </c>
      <c r="BE183" s="17" t="s">
        <v>499</v>
      </c>
      <c r="BF183" s="7">
        <v>4100</v>
      </c>
      <c r="BG183" s="7">
        <v>4062</v>
      </c>
      <c r="BH183" s="8">
        <v>3</v>
      </c>
    </row>
    <row r="184" spans="52:60" ht="12" customHeight="1" x14ac:dyDescent="0.2">
      <c r="AZ184" s="9" t="s">
        <v>155</v>
      </c>
      <c r="BA184" s="2" t="s">
        <v>615</v>
      </c>
      <c r="BB184" s="2" t="s">
        <v>67</v>
      </c>
      <c r="BC184" s="3" t="s">
        <v>725</v>
      </c>
      <c r="BD184" s="17" t="s">
        <v>326</v>
      </c>
      <c r="BE184" s="17" t="s">
        <v>499</v>
      </c>
      <c r="BF184" s="7">
        <v>5000</v>
      </c>
      <c r="BG184" s="7">
        <v>4971</v>
      </c>
      <c r="BH184" s="8">
        <v>3</v>
      </c>
    </row>
    <row r="185" spans="52:60" ht="12" customHeight="1" x14ac:dyDescent="0.2">
      <c r="AZ185" s="9" t="s">
        <v>116</v>
      </c>
      <c r="BA185" s="2" t="s">
        <v>587</v>
      </c>
      <c r="BB185" s="2" t="s">
        <v>132</v>
      </c>
      <c r="BC185" s="3" t="s">
        <v>395</v>
      </c>
      <c r="BD185" s="18" t="s">
        <v>216</v>
      </c>
      <c r="BE185" s="18" t="s">
        <v>499</v>
      </c>
      <c r="BF185" s="7">
        <v>4800</v>
      </c>
      <c r="BG185" s="7">
        <v>4284</v>
      </c>
      <c r="BH185" s="8">
        <v>3</v>
      </c>
    </row>
    <row r="186" spans="52:60" ht="12" customHeight="1" x14ac:dyDescent="0.2">
      <c r="AZ186" s="9" t="s">
        <v>172</v>
      </c>
      <c r="BA186" s="2" t="s">
        <v>453</v>
      </c>
      <c r="BB186" s="2" t="s">
        <v>72</v>
      </c>
      <c r="BC186" s="3" t="s">
        <v>662</v>
      </c>
      <c r="BD186" s="9" t="s">
        <v>173</v>
      </c>
      <c r="BE186" s="9" t="s">
        <v>499</v>
      </c>
      <c r="BF186" s="7">
        <v>13600</v>
      </c>
      <c r="BG186" s="7">
        <v>13160</v>
      </c>
      <c r="BH186" s="8">
        <v>2</v>
      </c>
    </row>
    <row r="187" spans="52:60" ht="12" customHeight="1" x14ac:dyDescent="0.2">
      <c r="AZ187" s="9" t="s">
        <v>133</v>
      </c>
      <c r="BA187" s="2" t="s">
        <v>463</v>
      </c>
      <c r="BB187" s="2" t="s">
        <v>205</v>
      </c>
      <c r="BC187" s="3" t="s">
        <v>682</v>
      </c>
      <c r="BD187" s="17" t="s">
        <v>683</v>
      </c>
      <c r="BE187" s="17" t="s">
        <v>500</v>
      </c>
      <c r="BF187" s="7">
        <v>9200</v>
      </c>
      <c r="BG187" s="7">
        <v>9506</v>
      </c>
      <c r="BH187" s="8">
        <v>3</v>
      </c>
    </row>
    <row r="188" spans="52:60" ht="12" customHeight="1" x14ac:dyDescent="0.2">
      <c r="AZ188" s="9" t="s">
        <v>66</v>
      </c>
      <c r="BA188" s="2" t="s">
        <v>414</v>
      </c>
      <c r="BB188" s="2" t="s">
        <v>67</v>
      </c>
      <c r="BC188" s="3" t="s">
        <v>654</v>
      </c>
      <c r="BD188" s="17" t="s">
        <v>68</v>
      </c>
      <c r="BE188" s="17" t="s">
        <v>499</v>
      </c>
      <c r="BF188" s="7">
        <v>21800</v>
      </c>
      <c r="BG188" s="7">
        <v>19647</v>
      </c>
      <c r="BH188" s="8">
        <v>1</v>
      </c>
    </row>
    <row r="189" spans="52:60" ht="12" customHeight="1" x14ac:dyDescent="0.2">
      <c r="AZ189" s="9" t="s">
        <v>250</v>
      </c>
      <c r="BA189" s="2" t="s">
        <v>491</v>
      </c>
      <c r="BB189" s="2" t="s">
        <v>214</v>
      </c>
      <c r="BC189" s="3" t="s">
        <v>695</v>
      </c>
      <c r="BD189" s="9" t="s">
        <v>696</v>
      </c>
      <c r="BE189" s="9" t="s">
        <v>500</v>
      </c>
      <c r="BF189" s="7">
        <v>6300</v>
      </c>
      <c r="BG189" s="7">
        <v>6285</v>
      </c>
      <c r="BH189" s="8">
        <v>3</v>
      </c>
    </row>
    <row r="190" spans="52:60" ht="12" customHeight="1" x14ac:dyDescent="0.2">
      <c r="AZ190" s="56"/>
      <c r="BA190" s="55"/>
      <c r="BB190" s="47"/>
      <c r="BC190" s="49"/>
      <c r="BD190" s="57"/>
      <c r="BE190" s="57"/>
      <c r="BF190" s="52"/>
      <c r="BG190" s="52"/>
      <c r="BH190" s="53"/>
    </row>
    <row r="191" spans="52:60" ht="12" customHeight="1" x14ac:dyDescent="0.2">
      <c r="AZ191" s="56"/>
      <c r="BA191" s="55"/>
      <c r="BB191" s="47"/>
      <c r="BC191" s="49"/>
      <c r="BD191" s="57"/>
      <c r="BE191" s="57"/>
      <c r="BF191" s="52"/>
      <c r="BG191" s="52"/>
      <c r="BH191" s="53"/>
    </row>
    <row r="192" spans="52:60" ht="12" customHeight="1" x14ac:dyDescent="0.2">
      <c r="AZ192" s="56"/>
      <c r="BA192" s="55"/>
      <c r="BB192" s="47"/>
      <c r="BC192" s="49"/>
      <c r="BD192" s="57"/>
      <c r="BE192" s="57"/>
      <c r="BF192" s="52"/>
      <c r="BG192" s="52"/>
      <c r="BH192" s="53"/>
    </row>
    <row r="193" spans="51:60" ht="12" customHeight="1" x14ac:dyDescent="0.2">
      <c r="AZ193" s="56"/>
      <c r="BA193" s="55"/>
      <c r="BB193" s="47"/>
      <c r="BC193" s="49"/>
      <c r="BD193" s="57"/>
      <c r="BE193" s="57"/>
      <c r="BF193" s="52"/>
      <c r="BG193" s="52"/>
      <c r="BH193" s="53"/>
    </row>
    <row r="194" spans="51:60" ht="12" customHeight="1" x14ac:dyDescent="0.2"/>
    <row r="195" spans="51:60" ht="12" customHeight="1" x14ac:dyDescent="0.2">
      <c r="AY195" s="72"/>
      <c r="AZ195" s="50"/>
      <c r="BA195" s="50"/>
      <c r="BB195" s="50"/>
      <c r="BC195" s="50"/>
      <c r="BD195" s="50"/>
      <c r="BE195" s="50"/>
      <c r="BF195" s="50"/>
      <c r="BG195" s="50"/>
      <c r="BH195" s="50"/>
    </row>
    <row r="196" spans="51:60" ht="12" customHeight="1" x14ac:dyDescent="0.2">
      <c r="AY196" s="72"/>
      <c r="AZ196" s="50"/>
      <c r="BA196" s="50"/>
      <c r="BB196" s="50"/>
      <c r="BC196" s="50"/>
      <c r="BD196" s="50"/>
      <c r="BE196" s="50"/>
      <c r="BF196" s="50"/>
      <c r="BG196" s="50"/>
      <c r="BH196" s="50"/>
    </row>
    <row r="197" spans="51:60" ht="12" customHeight="1" x14ac:dyDescent="0.2">
      <c r="AY197" s="72"/>
      <c r="AZ197" s="73"/>
      <c r="BA197" s="74"/>
      <c r="BB197" s="74"/>
      <c r="BC197" s="75"/>
      <c r="BD197" s="73"/>
      <c r="BE197" s="73"/>
      <c r="BF197" s="76"/>
      <c r="BG197" s="76"/>
      <c r="BH197" s="74"/>
    </row>
    <row r="198" spans="51:60" ht="12" customHeight="1" x14ac:dyDescent="0.2">
      <c r="AY198" s="72"/>
      <c r="AZ198" s="21"/>
      <c r="BA198" s="21"/>
      <c r="BB198" s="21"/>
      <c r="BC198" s="21"/>
      <c r="BD198" s="21"/>
      <c r="BE198" s="21"/>
      <c r="BF198" s="21"/>
      <c r="BG198" s="21"/>
      <c r="BH198" s="21"/>
    </row>
    <row r="199" spans="51:60" ht="12" customHeight="1" x14ac:dyDescent="0.2">
      <c r="AY199" s="72"/>
      <c r="AZ199" s="48"/>
      <c r="BA199" s="47"/>
      <c r="BB199" s="47"/>
      <c r="BC199" s="49"/>
      <c r="BD199" s="51"/>
      <c r="BE199" s="51"/>
      <c r="BF199" s="52"/>
      <c r="BG199" s="52"/>
      <c r="BH199" s="53"/>
    </row>
    <row r="200" spans="51:60" ht="12" customHeight="1" x14ac:dyDescent="0.2">
      <c r="AY200" s="72"/>
      <c r="AZ200" s="48"/>
      <c r="BA200" s="47"/>
      <c r="BB200" s="47"/>
      <c r="BC200" s="49"/>
      <c r="BD200" s="51"/>
      <c r="BE200" s="51"/>
      <c r="BF200" s="52"/>
      <c r="BG200" s="52"/>
      <c r="BH200" s="53"/>
    </row>
    <row r="201" spans="51:60" ht="12" customHeight="1" x14ac:dyDescent="0.2">
      <c r="AY201" s="72"/>
      <c r="AZ201" s="48"/>
      <c r="BA201" s="47"/>
      <c r="BB201" s="47"/>
      <c r="BC201" s="49"/>
      <c r="BD201" s="51"/>
      <c r="BE201" s="51"/>
      <c r="BF201" s="52"/>
      <c r="BG201" s="52"/>
      <c r="BH201" s="53"/>
    </row>
    <row r="202" spans="51:60" ht="12" customHeight="1" x14ac:dyDescent="0.2">
      <c r="AY202" s="72"/>
      <c r="AZ202" s="48"/>
      <c r="BA202" s="47"/>
      <c r="BB202" s="47"/>
      <c r="BC202" s="49"/>
      <c r="BD202" s="51"/>
      <c r="BE202" s="51"/>
      <c r="BF202" s="52"/>
      <c r="BG202" s="52"/>
      <c r="BH202" s="53"/>
    </row>
    <row r="203" spans="51:60" ht="12" customHeight="1" x14ac:dyDescent="0.2">
      <c r="AY203" s="72"/>
      <c r="AZ203" s="48"/>
      <c r="BA203" s="47"/>
      <c r="BB203" s="47"/>
      <c r="BC203" s="49"/>
      <c r="BD203" s="51"/>
      <c r="BE203" s="51"/>
      <c r="BF203" s="52"/>
      <c r="BG203" s="52"/>
      <c r="BH203" s="53"/>
    </row>
    <row r="204" spans="51:60" ht="12" customHeight="1" x14ac:dyDescent="0.2">
      <c r="AY204" s="72"/>
      <c r="AZ204" s="48"/>
      <c r="BA204" s="47"/>
      <c r="BB204" s="47"/>
      <c r="BC204" s="49"/>
      <c r="BD204" s="51"/>
      <c r="BE204" s="51"/>
      <c r="BF204" s="52"/>
      <c r="BG204" s="52"/>
      <c r="BH204" s="53"/>
    </row>
    <row r="205" spans="51:60" ht="12" customHeight="1" x14ac:dyDescent="0.2">
      <c r="AY205" s="72"/>
      <c r="AZ205" s="48"/>
      <c r="BA205" s="47"/>
      <c r="BB205" s="47"/>
      <c r="BC205" s="49"/>
      <c r="BD205" s="51"/>
      <c r="BE205" s="51"/>
      <c r="BF205" s="52"/>
      <c r="BG205" s="52"/>
      <c r="BH205" s="53"/>
    </row>
    <row r="206" spans="51:60" ht="12" customHeight="1" x14ac:dyDescent="0.2">
      <c r="AY206" s="72"/>
      <c r="AZ206" s="48"/>
      <c r="BA206" s="47"/>
      <c r="BB206" s="47"/>
      <c r="BC206" s="49"/>
      <c r="BD206" s="51"/>
      <c r="BE206" s="51"/>
      <c r="BF206" s="52"/>
      <c r="BG206" s="52"/>
      <c r="BH206" s="53"/>
    </row>
    <row r="207" spans="51:60" ht="12" customHeight="1" x14ac:dyDescent="0.2">
      <c r="AY207" s="72"/>
      <c r="AZ207" s="48"/>
      <c r="BA207" s="47"/>
      <c r="BB207" s="47"/>
      <c r="BC207" s="49"/>
      <c r="BD207" s="51"/>
      <c r="BE207" s="51"/>
      <c r="BF207" s="52"/>
      <c r="BG207" s="52"/>
      <c r="BH207" s="53"/>
    </row>
    <row r="208" spans="51:60" ht="12" customHeight="1" x14ac:dyDescent="0.2">
      <c r="AY208" s="72"/>
      <c r="AZ208" s="48"/>
      <c r="BA208" s="47"/>
      <c r="BB208" s="47"/>
      <c r="BC208" s="49"/>
      <c r="BD208" s="51"/>
      <c r="BE208" s="51"/>
      <c r="BF208" s="52"/>
      <c r="BG208" s="52"/>
      <c r="BH208" s="53"/>
    </row>
    <row r="209" spans="51:60" ht="12" customHeight="1" x14ac:dyDescent="0.2">
      <c r="AY209" s="72"/>
      <c r="AZ209" s="48"/>
      <c r="BA209" s="47"/>
      <c r="BB209" s="47"/>
      <c r="BC209" s="49"/>
      <c r="BD209" s="51"/>
      <c r="BE209" s="51"/>
      <c r="BF209" s="52"/>
      <c r="BG209" s="52"/>
      <c r="BH209" s="53"/>
    </row>
    <row r="210" spans="51:60" ht="12" customHeight="1" x14ac:dyDescent="0.2">
      <c r="AY210" s="72"/>
      <c r="AZ210" s="48"/>
      <c r="BA210" s="47"/>
      <c r="BB210" s="47"/>
      <c r="BC210" s="49"/>
      <c r="BD210" s="51"/>
      <c r="BE210" s="51"/>
      <c r="BF210" s="52"/>
      <c r="BG210" s="52"/>
      <c r="BH210" s="53"/>
    </row>
    <row r="211" spans="51:60" ht="12" customHeight="1" x14ac:dyDescent="0.2">
      <c r="AY211" s="72"/>
      <c r="AZ211" s="48"/>
      <c r="BA211" s="47"/>
      <c r="BB211" s="47"/>
      <c r="BC211" s="49"/>
      <c r="BD211" s="51"/>
      <c r="BE211" s="51"/>
      <c r="BF211" s="52"/>
      <c r="BG211" s="52"/>
      <c r="BH211" s="53"/>
    </row>
    <row r="212" spans="51:60" ht="12" customHeight="1" x14ac:dyDescent="0.2">
      <c r="AY212" s="72"/>
      <c r="AZ212" s="48"/>
      <c r="BA212" s="47"/>
      <c r="BB212" s="47"/>
      <c r="BC212" s="49"/>
      <c r="BD212" s="51"/>
      <c r="BE212" s="51"/>
      <c r="BF212" s="52"/>
      <c r="BG212" s="52"/>
      <c r="BH212" s="53"/>
    </row>
    <row r="213" spans="51:60" ht="12" customHeight="1" x14ac:dyDescent="0.2">
      <c r="AY213" s="72"/>
      <c r="AZ213" s="48"/>
      <c r="BA213" s="47"/>
      <c r="BB213" s="47"/>
      <c r="BC213" s="49"/>
      <c r="BD213" s="51"/>
      <c r="BE213" s="51"/>
      <c r="BF213" s="52"/>
      <c r="BG213" s="52"/>
      <c r="BH213" s="53"/>
    </row>
    <row r="214" spans="51:60" ht="12" customHeight="1" x14ac:dyDescent="0.2">
      <c r="AY214" s="72"/>
      <c r="AZ214" s="48"/>
      <c r="BA214" s="47"/>
      <c r="BB214" s="47"/>
      <c r="BC214" s="49"/>
      <c r="BD214" s="51"/>
      <c r="BE214" s="51"/>
      <c r="BF214" s="54"/>
      <c r="BG214" s="52"/>
      <c r="BH214" s="53"/>
    </row>
    <row r="215" spans="51:60" ht="12" customHeight="1" x14ac:dyDescent="0.2">
      <c r="AY215" s="72"/>
      <c r="AZ215" s="48"/>
      <c r="BA215" s="47"/>
      <c r="BB215" s="47"/>
      <c r="BC215" s="49"/>
      <c r="BD215" s="51"/>
      <c r="BE215" s="51"/>
      <c r="BF215" s="52"/>
      <c r="BG215" s="52"/>
      <c r="BH215" s="53"/>
    </row>
    <row r="216" spans="51:60" ht="12" customHeight="1" x14ac:dyDescent="0.2">
      <c r="AY216" s="72"/>
      <c r="AZ216" s="48"/>
      <c r="BA216" s="47"/>
      <c r="BB216" s="47"/>
      <c r="BC216" s="49"/>
      <c r="BD216" s="51"/>
      <c r="BE216" s="51"/>
      <c r="BF216" s="52"/>
      <c r="BG216" s="52"/>
      <c r="BH216" s="53"/>
    </row>
    <row r="217" spans="51:60" ht="12" customHeight="1" x14ac:dyDescent="0.2">
      <c r="AY217" s="72"/>
      <c r="AZ217" s="48"/>
      <c r="BA217" s="47"/>
      <c r="BB217" s="47"/>
      <c r="BC217" s="49"/>
      <c r="BD217" s="51"/>
      <c r="BE217" s="51"/>
      <c r="BF217" s="52"/>
      <c r="BG217" s="52"/>
      <c r="BH217" s="53"/>
    </row>
    <row r="218" spans="51:60" ht="12" customHeight="1" x14ac:dyDescent="0.2">
      <c r="AY218" s="72"/>
      <c r="AZ218" s="48"/>
      <c r="BA218" s="47"/>
      <c r="BB218" s="47"/>
      <c r="BC218" s="49"/>
      <c r="BD218" s="51"/>
      <c r="BE218" s="51"/>
      <c r="BF218" s="52"/>
      <c r="BG218" s="52"/>
      <c r="BH218" s="53"/>
    </row>
    <row r="219" spans="51:60" ht="12" customHeight="1" x14ac:dyDescent="0.2">
      <c r="AY219" s="72"/>
      <c r="AZ219" s="48"/>
      <c r="BA219" s="47"/>
      <c r="BB219" s="47"/>
      <c r="BC219" s="49"/>
      <c r="BD219" s="51"/>
      <c r="BE219" s="51"/>
      <c r="BF219" s="52"/>
      <c r="BG219" s="52"/>
      <c r="BH219" s="53"/>
    </row>
    <row r="220" spans="51:60" ht="12" customHeight="1" x14ac:dyDescent="0.2">
      <c r="AY220" s="72"/>
      <c r="AZ220" s="48"/>
      <c r="BA220" s="47"/>
      <c r="BB220" s="47"/>
      <c r="BC220" s="49"/>
      <c r="BD220" s="51"/>
      <c r="BE220" s="51"/>
      <c r="BF220" s="52"/>
      <c r="BG220" s="52"/>
      <c r="BH220" s="53"/>
    </row>
    <row r="221" spans="51:60" ht="12" customHeight="1" x14ac:dyDescent="0.2">
      <c r="AY221" s="72"/>
      <c r="AZ221" s="48"/>
      <c r="BA221" s="47"/>
      <c r="BB221" s="47"/>
      <c r="BC221" s="49"/>
      <c r="BD221" s="51"/>
      <c r="BE221" s="51"/>
      <c r="BF221" s="52"/>
      <c r="BG221" s="52"/>
      <c r="BH221" s="53"/>
    </row>
    <row r="222" spans="51:60" ht="12" customHeight="1" x14ac:dyDescent="0.2">
      <c r="AY222" s="72"/>
      <c r="AZ222" s="48"/>
      <c r="BA222" s="47"/>
      <c r="BB222" s="47"/>
      <c r="BC222" s="49"/>
      <c r="BD222" s="51"/>
      <c r="BE222" s="51"/>
      <c r="BF222" s="52"/>
      <c r="BG222" s="52"/>
      <c r="BH222" s="53"/>
    </row>
    <row r="223" spans="51:60" ht="12" customHeight="1" x14ac:dyDescent="0.2">
      <c r="AY223" s="72"/>
      <c r="AZ223" s="48"/>
      <c r="BA223" s="47"/>
      <c r="BB223" s="47"/>
      <c r="BC223" s="49"/>
      <c r="BD223" s="51"/>
      <c r="BE223" s="51"/>
      <c r="BF223" s="52"/>
      <c r="BG223" s="52"/>
      <c r="BH223" s="53"/>
    </row>
    <row r="224" spans="51:60" ht="12" customHeight="1" x14ac:dyDescent="0.2">
      <c r="AY224" s="72"/>
      <c r="AZ224" s="48"/>
      <c r="BA224" s="47"/>
      <c r="BB224" s="47"/>
      <c r="BC224" s="49"/>
      <c r="BD224" s="51"/>
      <c r="BE224" s="51"/>
      <c r="BF224" s="52"/>
      <c r="BG224" s="52"/>
      <c r="BH224" s="53"/>
    </row>
    <row r="225" spans="50:60" ht="12" customHeight="1" x14ac:dyDescent="0.2">
      <c r="AY225" s="72"/>
      <c r="AZ225" s="48"/>
      <c r="BA225" s="47"/>
      <c r="BB225" s="47"/>
      <c r="BC225" s="49"/>
      <c r="BD225" s="51"/>
      <c r="BE225" s="51"/>
      <c r="BF225" s="52"/>
      <c r="BG225" s="52"/>
      <c r="BH225" s="53"/>
    </row>
    <row r="226" spans="50:60" ht="12" customHeight="1" x14ac:dyDescent="0.2">
      <c r="AY226" s="72"/>
      <c r="AZ226" s="48"/>
      <c r="BA226" s="47"/>
      <c r="BB226" s="47"/>
      <c r="BC226" s="49"/>
      <c r="BD226" s="51"/>
      <c r="BE226" s="51"/>
      <c r="BF226" s="52"/>
      <c r="BG226" s="52"/>
      <c r="BH226" s="53"/>
    </row>
    <row r="227" spans="50:60" ht="12" customHeight="1" x14ac:dyDescent="0.2">
      <c r="AY227" s="72"/>
      <c r="AZ227" s="48"/>
      <c r="BA227" s="47"/>
      <c r="BB227" s="47"/>
      <c r="BC227" s="49"/>
      <c r="BD227" s="51"/>
      <c r="BE227" s="51"/>
      <c r="BF227" s="52"/>
      <c r="BG227" s="52"/>
      <c r="BH227" s="53"/>
    </row>
    <row r="228" spans="50:60" ht="12" customHeight="1" x14ac:dyDescent="0.2">
      <c r="AY228" s="72"/>
      <c r="AZ228" s="48"/>
      <c r="BA228" s="47"/>
      <c r="BB228" s="47"/>
      <c r="BC228" s="49"/>
      <c r="BD228" s="51"/>
      <c r="BE228" s="51"/>
      <c r="BF228" s="52"/>
      <c r="BG228" s="52"/>
      <c r="BH228" s="53"/>
    </row>
    <row r="229" spans="50:60" ht="12" customHeight="1" x14ac:dyDescent="0.2">
      <c r="AY229" s="72"/>
      <c r="AZ229" s="48"/>
      <c r="BA229" s="47"/>
      <c r="BB229" s="47"/>
      <c r="BC229" s="49"/>
      <c r="BD229" s="51"/>
      <c r="BE229" s="51"/>
      <c r="BF229" s="52"/>
      <c r="BG229" s="52"/>
      <c r="BH229" s="53"/>
    </row>
    <row r="230" spans="50:60" ht="12" customHeight="1" x14ac:dyDescent="0.2">
      <c r="AY230" s="72"/>
      <c r="AZ230" s="48"/>
      <c r="BA230" s="47"/>
      <c r="BB230" s="47"/>
      <c r="BC230" s="49"/>
      <c r="BD230" s="51"/>
      <c r="BE230" s="51"/>
      <c r="BF230" s="52"/>
      <c r="BG230" s="52"/>
      <c r="BH230" s="53"/>
    </row>
    <row r="231" spans="50:60" ht="12" customHeight="1" x14ac:dyDescent="0.2">
      <c r="AX231" s="6"/>
    </row>
    <row r="232" spans="50:60" ht="12" customHeight="1" x14ac:dyDescent="0.2">
      <c r="AX232" s="6"/>
    </row>
    <row r="233" spans="50:60" ht="12" customHeight="1" x14ac:dyDescent="0.2"/>
    <row r="234" spans="50:60" ht="12" customHeight="1" x14ac:dyDescent="0.2"/>
    <row r="235" spans="50:60" ht="12" customHeight="1" x14ac:dyDescent="0.2"/>
    <row r="236" spans="50:60" ht="12" customHeight="1" x14ac:dyDescent="0.2"/>
    <row r="237" spans="50:60" ht="12" customHeight="1" x14ac:dyDescent="0.2"/>
    <row r="238" spans="50:60" ht="12" customHeight="1" x14ac:dyDescent="0.2"/>
    <row r="239" spans="50:60" ht="12" customHeight="1" x14ac:dyDescent="0.2"/>
    <row r="240" spans="50:60" ht="12" customHeight="1" x14ac:dyDescent="0.2"/>
    <row r="241" spans="52:60" ht="12" customHeight="1" x14ac:dyDescent="0.2"/>
    <row r="242" spans="52:60" s="6" customFormat="1" ht="12" customHeight="1" x14ac:dyDescent="0.2"/>
    <row r="243" spans="52:60" s="6" customFormat="1" ht="12" customHeight="1" x14ac:dyDescent="0.2"/>
    <row r="244" spans="52:60" s="6" customFormat="1" ht="12" customHeight="1" x14ac:dyDescent="0.2"/>
    <row r="245" spans="52:60" s="6" customFormat="1" ht="12" customHeight="1" x14ac:dyDescent="0.2"/>
    <row r="246" spans="52:60" s="6" customFormat="1" ht="12" customHeight="1" x14ac:dyDescent="0.2"/>
    <row r="247" spans="52:60" s="6" customFormat="1" ht="12" customHeight="1" x14ac:dyDescent="0.2"/>
    <row r="248" spans="52:60" s="6" customFormat="1" ht="12" customHeight="1" x14ac:dyDescent="0.2"/>
    <row r="249" spans="52:60" s="6" customFormat="1" ht="12" customHeight="1" x14ac:dyDescent="0.2"/>
    <row r="250" spans="52:60" s="6" customFormat="1" ht="12" customHeight="1" x14ac:dyDescent="0.2"/>
    <row r="251" spans="52:60" s="6" customFormat="1" ht="12" customHeight="1" x14ac:dyDescent="0.2"/>
    <row r="252" spans="52:60" s="6" customFormat="1" ht="12" customHeight="1" x14ac:dyDescent="0.2"/>
    <row r="253" spans="52:60" s="6" customFormat="1" ht="12" customHeight="1" x14ac:dyDescent="0.2"/>
    <row r="254" spans="52:60" s="6" customFormat="1" ht="12" customHeight="1" x14ac:dyDescent="0.2"/>
    <row r="255" spans="52:60" s="6" customFormat="1" ht="12" x14ac:dyDescent="0.2">
      <c r="AZ255" s="14"/>
      <c r="BA255" s="11"/>
      <c r="BB255" s="15"/>
      <c r="BC255" s="16"/>
      <c r="BD255" s="19"/>
      <c r="BE255" s="19"/>
      <c r="BF255" s="4"/>
      <c r="BG255" s="4"/>
      <c r="BH255" s="5"/>
    </row>
    <row r="256" spans="52:60" s="6" customFormat="1" ht="12" x14ac:dyDescent="0.2">
      <c r="AZ256" s="14"/>
      <c r="BA256" s="11"/>
      <c r="BB256" s="15"/>
      <c r="BC256" s="16"/>
      <c r="BD256" s="19"/>
      <c r="BE256" s="19"/>
      <c r="BF256" s="4"/>
      <c r="BG256" s="4"/>
      <c r="BH256" s="5"/>
    </row>
    <row r="257" spans="52:60" s="6" customFormat="1" ht="12" x14ac:dyDescent="0.2">
      <c r="AZ257" s="14"/>
      <c r="BA257" s="11"/>
      <c r="BB257" s="15"/>
      <c r="BC257" s="16"/>
      <c r="BD257" s="19"/>
      <c r="BE257" s="19"/>
      <c r="BF257" s="4"/>
      <c r="BG257" s="4"/>
      <c r="BH257" s="5"/>
    </row>
    <row r="258" spans="52:60" s="6" customFormat="1" ht="12" x14ac:dyDescent="0.2">
      <c r="AZ258" s="14"/>
      <c r="BA258" s="11"/>
      <c r="BB258" s="15"/>
      <c r="BC258" s="16"/>
      <c r="BD258" s="19"/>
      <c r="BE258" s="19"/>
      <c r="BF258" s="4"/>
      <c r="BG258" s="4"/>
      <c r="BH258" s="5"/>
    </row>
    <row r="259" spans="52:60" s="6" customFormat="1" ht="12" x14ac:dyDescent="0.2">
      <c r="AZ259" s="14"/>
      <c r="BA259" s="11"/>
      <c r="BB259" s="15"/>
      <c r="BC259" s="16"/>
      <c r="BD259" s="19"/>
      <c r="BE259" s="19"/>
      <c r="BF259" s="4"/>
      <c r="BG259" s="4"/>
      <c r="BH259" s="5"/>
    </row>
    <row r="260" spans="52:60" s="6" customFormat="1" ht="12" x14ac:dyDescent="0.2">
      <c r="AZ260" s="14"/>
      <c r="BA260" s="11"/>
      <c r="BB260" s="15"/>
      <c r="BC260" s="16"/>
      <c r="BD260" s="19"/>
      <c r="BE260" s="19"/>
      <c r="BF260" s="4"/>
      <c r="BG260" s="4"/>
      <c r="BH260" s="5"/>
    </row>
    <row r="261" spans="52:60" s="6" customFormat="1" ht="12" x14ac:dyDescent="0.2">
      <c r="AZ261" s="14"/>
      <c r="BA261" s="11"/>
      <c r="BB261" s="15"/>
      <c r="BC261" s="16"/>
      <c r="BD261" s="19"/>
      <c r="BE261" s="19"/>
      <c r="BF261" s="4"/>
      <c r="BG261" s="4"/>
      <c r="BH261" s="5"/>
    </row>
    <row r="262" spans="52:60" s="6" customFormat="1" ht="12" x14ac:dyDescent="0.2">
      <c r="AZ262" s="14"/>
      <c r="BA262" s="11"/>
      <c r="BB262" s="15"/>
      <c r="BC262" s="16"/>
      <c r="BD262" s="19"/>
      <c r="BE262" s="19"/>
      <c r="BF262" s="4"/>
      <c r="BG262" s="4"/>
      <c r="BH262" s="5"/>
    </row>
    <row r="263" spans="52:60" s="6" customFormat="1" ht="12" x14ac:dyDescent="0.2">
      <c r="AZ263" s="14"/>
      <c r="BA263" s="11"/>
      <c r="BB263" s="15"/>
      <c r="BC263" s="16"/>
      <c r="BD263" s="19"/>
      <c r="BE263" s="19"/>
      <c r="BF263" s="4"/>
      <c r="BG263" s="4"/>
      <c r="BH263" s="5"/>
    </row>
    <row r="264" spans="52:60" s="6" customFormat="1" ht="12" x14ac:dyDescent="0.2">
      <c r="AZ264" s="14"/>
      <c r="BA264" s="11"/>
      <c r="BB264" s="15"/>
      <c r="BC264" s="16"/>
      <c r="BD264" s="19"/>
      <c r="BE264" s="19"/>
      <c r="BF264" s="4"/>
      <c r="BG264" s="4"/>
      <c r="BH264" s="5"/>
    </row>
    <row r="265" spans="52:60" s="6" customFormat="1" ht="12" x14ac:dyDescent="0.2">
      <c r="AZ265" s="14"/>
      <c r="BA265" s="11"/>
      <c r="BB265" s="15"/>
      <c r="BC265" s="16"/>
      <c r="BD265" s="19"/>
      <c r="BE265" s="19"/>
      <c r="BF265" s="4"/>
      <c r="BG265" s="4"/>
      <c r="BH265" s="5"/>
    </row>
    <row r="266" spans="52:60" s="6" customFormat="1" ht="12" x14ac:dyDescent="0.2">
      <c r="AZ266" s="14"/>
      <c r="BA266" s="11"/>
      <c r="BB266" s="15"/>
      <c r="BC266" s="16"/>
      <c r="BD266" s="19"/>
      <c r="BE266" s="19"/>
      <c r="BF266" s="4"/>
      <c r="BG266" s="4"/>
      <c r="BH266" s="5"/>
    </row>
    <row r="267" spans="52:60" s="6" customFormat="1" ht="12" x14ac:dyDescent="0.2">
      <c r="AZ267" s="14"/>
      <c r="BA267" s="11"/>
      <c r="BB267" s="15"/>
      <c r="BC267" s="16"/>
      <c r="BD267" s="19"/>
      <c r="BE267" s="19"/>
      <c r="BF267" s="4"/>
      <c r="BG267" s="4"/>
      <c r="BH267" s="5"/>
    </row>
    <row r="268" spans="52:60" s="6" customFormat="1" ht="12" x14ac:dyDescent="0.2">
      <c r="AZ268" s="14"/>
      <c r="BA268" s="11"/>
      <c r="BB268" s="15"/>
      <c r="BC268" s="16"/>
      <c r="BD268" s="19"/>
      <c r="BE268" s="19"/>
      <c r="BF268" s="4"/>
      <c r="BG268" s="4"/>
      <c r="BH268" s="5"/>
    </row>
    <row r="269" spans="52:60" s="6" customFormat="1" ht="12" x14ac:dyDescent="0.2">
      <c r="AZ269" s="14"/>
      <c r="BA269" s="11"/>
      <c r="BB269" s="15"/>
      <c r="BC269" s="16"/>
      <c r="BD269" s="19"/>
      <c r="BE269" s="19"/>
      <c r="BF269" s="4"/>
      <c r="BG269" s="4"/>
      <c r="BH269" s="5"/>
    </row>
    <row r="270" spans="52:60" s="6" customFormat="1" ht="12" x14ac:dyDescent="0.2">
      <c r="AZ270" s="14"/>
      <c r="BA270" s="11"/>
      <c r="BB270" s="15"/>
      <c r="BC270" s="16"/>
      <c r="BD270" s="19"/>
      <c r="BE270" s="19"/>
      <c r="BF270" s="4"/>
      <c r="BG270" s="4"/>
      <c r="BH270" s="5"/>
    </row>
    <row r="271" spans="52:60" s="6" customFormat="1" ht="12" x14ac:dyDescent="0.2">
      <c r="AZ271" s="14"/>
      <c r="BA271" s="11"/>
      <c r="BB271" s="15"/>
      <c r="BC271" s="16"/>
      <c r="BD271" s="19"/>
      <c r="BE271" s="19"/>
      <c r="BF271" s="4"/>
      <c r="BG271" s="4"/>
      <c r="BH271" s="5"/>
    </row>
    <row r="272" spans="52:60" s="6" customFormat="1" ht="12" x14ac:dyDescent="0.2">
      <c r="AZ272" s="14"/>
      <c r="BA272" s="11"/>
      <c r="BB272" s="15"/>
      <c r="BC272" s="16"/>
      <c r="BD272" s="19"/>
      <c r="BE272" s="19"/>
      <c r="BF272" s="4"/>
      <c r="BG272" s="4"/>
      <c r="BH272" s="5"/>
    </row>
    <row r="273" spans="52:60" s="6" customFormat="1" ht="12" x14ac:dyDescent="0.2">
      <c r="AZ273" s="14"/>
      <c r="BA273" s="11"/>
      <c r="BB273" s="15"/>
      <c r="BC273" s="16"/>
      <c r="BD273" s="19"/>
      <c r="BE273" s="19"/>
      <c r="BF273" s="4"/>
      <c r="BG273" s="4"/>
      <c r="BH273" s="5"/>
    </row>
    <row r="274" spans="52:60" s="6" customFormat="1" ht="12" x14ac:dyDescent="0.2">
      <c r="AZ274" s="14"/>
      <c r="BA274" s="11"/>
      <c r="BB274" s="15"/>
      <c r="BC274" s="16"/>
      <c r="BD274" s="19"/>
      <c r="BE274" s="19"/>
      <c r="BF274" s="4"/>
      <c r="BG274" s="4"/>
      <c r="BH274" s="5"/>
    </row>
    <row r="275" spans="52:60" s="6" customFormat="1" ht="12" x14ac:dyDescent="0.2">
      <c r="AZ275" s="14"/>
      <c r="BA275" s="11"/>
      <c r="BB275" s="15"/>
      <c r="BC275" s="16"/>
      <c r="BD275" s="19"/>
      <c r="BE275" s="19"/>
      <c r="BF275" s="4"/>
      <c r="BG275" s="4"/>
      <c r="BH275" s="5"/>
    </row>
    <row r="276" spans="52:60" s="6" customFormat="1" ht="12" x14ac:dyDescent="0.2">
      <c r="AZ276" s="14"/>
      <c r="BA276" s="11"/>
      <c r="BB276" s="15"/>
      <c r="BC276" s="16"/>
      <c r="BD276" s="19"/>
      <c r="BE276" s="19"/>
      <c r="BF276" s="4"/>
      <c r="BG276" s="4"/>
      <c r="BH276" s="5"/>
    </row>
    <row r="277" spans="52:60" s="6" customFormat="1" ht="12" x14ac:dyDescent="0.2">
      <c r="AZ277" s="14"/>
      <c r="BA277" s="11"/>
      <c r="BB277" s="15"/>
      <c r="BC277" s="16"/>
      <c r="BD277" s="19"/>
      <c r="BE277" s="19"/>
      <c r="BF277" s="4"/>
      <c r="BG277" s="4"/>
      <c r="BH277" s="5"/>
    </row>
    <row r="278" spans="52:60" s="6" customFormat="1" ht="12" x14ac:dyDescent="0.2">
      <c r="AZ278" s="14"/>
      <c r="BA278" s="11"/>
      <c r="BB278" s="15"/>
      <c r="BC278" s="16"/>
      <c r="BD278" s="19"/>
      <c r="BE278" s="19"/>
      <c r="BF278" s="4"/>
      <c r="BG278" s="4"/>
      <c r="BH278" s="5"/>
    </row>
    <row r="279" spans="52:60" s="6" customFormat="1" ht="12" x14ac:dyDescent="0.2">
      <c r="AZ279" s="14"/>
      <c r="BA279" s="11"/>
      <c r="BB279" s="15"/>
      <c r="BC279" s="16"/>
      <c r="BD279" s="19"/>
      <c r="BE279" s="19"/>
      <c r="BF279" s="4"/>
      <c r="BG279" s="4"/>
      <c r="BH279" s="5"/>
    </row>
    <row r="280" spans="52:60" s="6" customFormat="1" ht="12" x14ac:dyDescent="0.2">
      <c r="AZ280" s="14"/>
      <c r="BA280" s="11"/>
      <c r="BB280" s="15"/>
      <c r="BC280" s="16"/>
      <c r="BD280" s="19"/>
      <c r="BE280" s="19"/>
      <c r="BF280" s="4"/>
      <c r="BG280" s="4"/>
      <c r="BH280" s="5"/>
    </row>
    <row r="281" spans="52:60" s="6" customFormat="1" ht="12" x14ac:dyDescent="0.2">
      <c r="AZ281" s="14"/>
      <c r="BA281" s="11"/>
      <c r="BB281" s="15"/>
      <c r="BC281" s="16"/>
      <c r="BD281" s="19"/>
      <c r="BE281" s="19"/>
      <c r="BF281" s="4"/>
      <c r="BG281" s="4"/>
      <c r="BH281" s="5"/>
    </row>
    <row r="282" spans="52:60" s="6" customFormat="1" ht="12" x14ac:dyDescent="0.2">
      <c r="AZ282" s="14"/>
      <c r="BA282" s="11"/>
      <c r="BB282" s="15"/>
      <c r="BC282" s="16"/>
      <c r="BD282" s="19"/>
      <c r="BE282" s="19"/>
      <c r="BF282" s="4"/>
      <c r="BG282" s="4"/>
      <c r="BH282" s="5"/>
    </row>
    <row r="283" spans="52:60" s="6" customFormat="1" ht="12" x14ac:dyDescent="0.2">
      <c r="AZ283" s="14"/>
      <c r="BA283" s="11"/>
      <c r="BB283" s="15"/>
      <c r="BC283" s="16"/>
      <c r="BD283" s="19"/>
      <c r="BE283" s="19"/>
      <c r="BF283" s="4"/>
      <c r="BG283" s="4"/>
      <c r="BH283" s="5"/>
    </row>
    <row r="284" spans="52:60" s="6" customFormat="1" ht="12" x14ac:dyDescent="0.2">
      <c r="AZ284" s="14"/>
      <c r="BA284" s="11"/>
      <c r="BB284" s="15"/>
      <c r="BC284" s="16"/>
      <c r="BD284" s="19"/>
      <c r="BE284" s="19"/>
      <c r="BF284" s="4"/>
      <c r="BG284" s="4"/>
      <c r="BH284" s="5"/>
    </row>
    <row r="285" spans="52:60" s="6" customFormat="1" ht="12" x14ac:dyDescent="0.2">
      <c r="AZ285" s="14"/>
      <c r="BA285" s="11"/>
      <c r="BB285" s="15"/>
      <c r="BC285" s="16"/>
      <c r="BD285" s="19"/>
      <c r="BE285" s="19"/>
      <c r="BF285" s="4"/>
      <c r="BG285" s="4"/>
      <c r="BH285" s="5"/>
    </row>
    <row r="286" spans="52:60" s="6" customFormat="1" ht="12" x14ac:dyDescent="0.2">
      <c r="AZ286" s="14"/>
      <c r="BA286" s="11"/>
      <c r="BB286" s="15"/>
      <c r="BC286" s="16"/>
      <c r="BD286" s="19"/>
      <c r="BE286" s="19"/>
      <c r="BF286" s="4"/>
      <c r="BG286" s="4"/>
      <c r="BH286" s="5"/>
    </row>
    <row r="287" spans="52:60" s="6" customFormat="1" ht="12" x14ac:dyDescent="0.2">
      <c r="AZ287" s="14"/>
      <c r="BA287" s="11"/>
      <c r="BB287" s="15"/>
      <c r="BC287" s="16"/>
      <c r="BD287" s="19"/>
      <c r="BE287" s="19"/>
      <c r="BF287" s="4"/>
      <c r="BG287" s="4"/>
      <c r="BH287" s="5"/>
    </row>
    <row r="288" spans="52:60" s="6" customFormat="1" ht="12" x14ac:dyDescent="0.2">
      <c r="AZ288" s="14"/>
      <c r="BA288" s="11"/>
      <c r="BB288" s="15"/>
      <c r="BC288" s="16"/>
      <c r="BD288" s="19"/>
      <c r="BE288" s="19"/>
      <c r="BF288" s="4"/>
      <c r="BG288" s="4"/>
      <c r="BH288" s="5"/>
    </row>
    <row r="289" spans="52:60" s="6" customFormat="1" ht="12" x14ac:dyDescent="0.2">
      <c r="AZ289" s="14"/>
      <c r="BA289" s="11"/>
      <c r="BB289" s="15"/>
      <c r="BC289" s="16"/>
      <c r="BD289" s="19"/>
      <c r="BE289" s="19"/>
      <c r="BF289" s="4"/>
      <c r="BG289" s="4"/>
      <c r="BH289" s="5"/>
    </row>
    <row r="290" spans="52:60" s="6" customFormat="1" ht="12" x14ac:dyDescent="0.2">
      <c r="AZ290" s="14"/>
      <c r="BA290" s="11"/>
      <c r="BB290" s="15"/>
      <c r="BC290" s="16"/>
      <c r="BD290" s="19"/>
      <c r="BE290" s="19"/>
      <c r="BF290" s="4"/>
      <c r="BG290" s="4"/>
      <c r="BH290" s="5"/>
    </row>
    <row r="291" spans="52:60" s="6" customFormat="1" ht="12" x14ac:dyDescent="0.2">
      <c r="AZ291" s="14"/>
      <c r="BA291" s="11"/>
      <c r="BB291" s="15"/>
      <c r="BC291" s="16"/>
      <c r="BD291" s="19"/>
      <c r="BE291" s="19"/>
      <c r="BF291" s="4"/>
      <c r="BG291" s="4"/>
      <c r="BH291" s="5"/>
    </row>
    <row r="292" spans="52:60" s="6" customFormat="1" ht="12" x14ac:dyDescent="0.2">
      <c r="AZ292" s="14"/>
      <c r="BA292" s="11"/>
      <c r="BB292" s="15"/>
      <c r="BC292" s="16"/>
      <c r="BD292" s="19"/>
      <c r="BE292" s="19"/>
      <c r="BF292" s="4"/>
      <c r="BG292" s="4"/>
      <c r="BH292" s="5"/>
    </row>
    <row r="293" spans="52:60" s="6" customFormat="1" ht="12" x14ac:dyDescent="0.2">
      <c r="AZ293" s="14"/>
      <c r="BA293" s="11"/>
      <c r="BB293" s="15"/>
      <c r="BC293" s="16"/>
      <c r="BD293" s="19"/>
      <c r="BE293" s="19"/>
      <c r="BF293" s="4"/>
      <c r="BG293" s="4"/>
      <c r="BH293" s="5"/>
    </row>
    <row r="294" spans="52:60" s="6" customFormat="1" ht="12" x14ac:dyDescent="0.2">
      <c r="AZ294" s="14"/>
      <c r="BA294" s="11"/>
      <c r="BB294" s="15"/>
      <c r="BC294" s="16"/>
      <c r="BD294" s="19"/>
      <c r="BE294" s="19"/>
      <c r="BF294" s="4"/>
      <c r="BG294" s="4"/>
      <c r="BH294" s="5"/>
    </row>
    <row r="295" spans="52:60" s="6" customFormat="1" ht="12" x14ac:dyDescent="0.2">
      <c r="AZ295" s="14"/>
      <c r="BA295" s="11"/>
      <c r="BB295" s="15"/>
      <c r="BC295" s="16"/>
      <c r="BD295" s="19"/>
      <c r="BE295" s="19"/>
      <c r="BF295" s="4"/>
      <c r="BG295" s="4"/>
      <c r="BH295" s="5"/>
    </row>
    <row r="296" spans="52:60" s="6" customFormat="1" ht="12" x14ac:dyDescent="0.2">
      <c r="AZ296" s="14"/>
      <c r="BA296" s="11"/>
      <c r="BB296" s="15"/>
      <c r="BC296" s="16"/>
      <c r="BD296" s="19"/>
      <c r="BE296" s="19"/>
      <c r="BF296" s="4"/>
      <c r="BG296" s="4"/>
      <c r="BH296" s="5"/>
    </row>
    <row r="297" spans="52:60" s="6" customFormat="1" ht="12" x14ac:dyDescent="0.2">
      <c r="AZ297" s="14"/>
      <c r="BA297" s="11"/>
      <c r="BB297" s="15"/>
      <c r="BC297" s="16"/>
      <c r="BD297" s="19"/>
      <c r="BE297" s="19"/>
      <c r="BF297" s="4"/>
      <c r="BG297" s="4"/>
      <c r="BH297" s="5"/>
    </row>
    <row r="298" spans="52:60" s="6" customFormat="1" ht="12" x14ac:dyDescent="0.2">
      <c r="AZ298" s="14"/>
      <c r="BA298" s="11"/>
      <c r="BB298" s="15"/>
      <c r="BC298" s="16"/>
      <c r="BD298" s="19"/>
      <c r="BE298" s="19"/>
      <c r="BF298" s="4"/>
      <c r="BG298" s="4"/>
      <c r="BH298" s="5"/>
    </row>
    <row r="299" spans="52:60" s="6" customFormat="1" ht="12" x14ac:dyDescent="0.2">
      <c r="AZ299" s="14"/>
      <c r="BA299" s="11"/>
      <c r="BB299" s="15"/>
      <c r="BC299" s="16"/>
      <c r="BD299" s="19"/>
      <c r="BE299" s="19"/>
      <c r="BF299" s="4"/>
      <c r="BG299" s="4"/>
      <c r="BH299" s="5"/>
    </row>
    <row r="300" spans="52:60" s="6" customFormat="1" ht="12" x14ac:dyDescent="0.2">
      <c r="AZ300" s="14"/>
      <c r="BA300" s="11"/>
      <c r="BB300" s="15"/>
      <c r="BC300" s="16"/>
      <c r="BD300" s="19"/>
      <c r="BE300" s="19"/>
      <c r="BF300" s="4"/>
      <c r="BG300" s="4"/>
      <c r="BH300" s="5"/>
    </row>
    <row r="301" spans="52:60" s="6" customFormat="1" ht="12" x14ac:dyDescent="0.2">
      <c r="AZ301" s="14"/>
      <c r="BA301" s="11"/>
      <c r="BB301" s="15"/>
      <c r="BC301" s="16"/>
      <c r="BD301" s="19"/>
      <c r="BE301" s="19"/>
      <c r="BF301" s="4"/>
      <c r="BG301" s="4"/>
      <c r="BH301" s="5"/>
    </row>
    <row r="302" spans="52:60" s="6" customFormat="1" ht="12" x14ac:dyDescent="0.2">
      <c r="AZ302" s="14"/>
      <c r="BA302" s="11"/>
      <c r="BB302" s="15"/>
      <c r="BC302" s="16"/>
      <c r="BD302" s="19"/>
      <c r="BE302" s="19"/>
      <c r="BF302" s="4"/>
      <c r="BG302" s="4"/>
      <c r="BH302" s="5"/>
    </row>
    <row r="303" spans="52:60" s="6" customFormat="1" ht="12" x14ac:dyDescent="0.2">
      <c r="AZ303" s="14"/>
      <c r="BA303" s="11"/>
      <c r="BB303" s="15"/>
      <c r="BC303" s="16"/>
      <c r="BD303" s="19"/>
      <c r="BE303" s="19"/>
      <c r="BF303" s="4"/>
      <c r="BG303" s="4"/>
      <c r="BH303" s="5"/>
    </row>
    <row r="304" spans="52:60" s="6" customFormat="1" ht="12" x14ac:dyDescent="0.2">
      <c r="AZ304" s="14"/>
      <c r="BA304" s="11"/>
      <c r="BB304" s="15"/>
      <c r="BC304" s="16"/>
      <c r="BD304" s="19"/>
      <c r="BE304" s="19"/>
      <c r="BF304" s="4"/>
      <c r="BG304" s="4"/>
      <c r="BH304" s="5"/>
    </row>
    <row r="305" spans="52:60" s="6" customFormat="1" ht="12" x14ac:dyDescent="0.2">
      <c r="AZ305" s="14"/>
      <c r="BA305" s="11"/>
      <c r="BB305" s="15"/>
      <c r="BC305" s="16"/>
      <c r="BD305" s="19"/>
      <c r="BE305" s="19"/>
      <c r="BF305" s="4"/>
      <c r="BG305" s="4"/>
      <c r="BH305" s="5"/>
    </row>
    <row r="306" spans="52:60" s="6" customFormat="1" ht="12" x14ac:dyDescent="0.2">
      <c r="AZ306" s="14"/>
      <c r="BA306" s="11"/>
      <c r="BB306" s="15"/>
      <c r="BC306" s="16"/>
      <c r="BD306" s="19"/>
      <c r="BE306" s="19"/>
      <c r="BF306" s="4"/>
      <c r="BG306" s="4"/>
      <c r="BH306" s="5"/>
    </row>
    <row r="307" spans="52:60" s="6" customFormat="1" ht="12" x14ac:dyDescent="0.2">
      <c r="AZ307" s="14"/>
      <c r="BA307" s="11"/>
      <c r="BB307" s="15"/>
      <c r="BC307" s="16"/>
      <c r="BD307" s="19"/>
      <c r="BE307" s="19"/>
      <c r="BF307" s="4"/>
      <c r="BG307" s="4"/>
      <c r="BH307" s="5"/>
    </row>
    <row r="308" spans="52:60" s="6" customFormat="1" ht="12" x14ac:dyDescent="0.2">
      <c r="AZ308" s="14"/>
      <c r="BA308" s="11"/>
      <c r="BB308" s="15"/>
      <c r="BC308" s="16"/>
      <c r="BD308" s="19"/>
      <c r="BE308" s="19"/>
      <c r="BF308" s="4"/>
      <c r="BG308" s="4"/>
      <c r="BH308" s="5"/>
    </row>
    <row r="309" spans="52:60" s="6" customFormat="1" ht="12" x14ac:dyDescent="0.2">
      <c r="AZ309" s="14"/>
      <c r="BA309" s="11"/>
      <c r="BB309" s="15"/>
      <c r="BC309" s="16"/>
      <c r="BD309" s="19"/>
      <c r="BE309" s="19"/>
      <c r="BF309" s="4"/>
      <c r="BG309" s="4"/>
      <c r="BH309" s="5"/>
    </row>
    <row r="310" spans="52:60" s="6" customFormat="1" ht="12" x14ac:dyDescent="0.2">
      <c r="AZ310" s="14"/>
      <c r="BA310" s="11"/>
      <c r="BB310" s="15"/>
      <c r="BC310" s="16"/>
      <c r="BD310" s="19"/>
      <c r="BE310" s="19"/>
      <c r="BF310" s="4"/>
      <c r="BG310" s="4"/>
      <c r="BH310" s="5"/>
    </row>
    <row r="311" spans="52:60" s="6" customFormat="1" ht="12" x14ac:dyDescent="0.2">
      <c r="AZ311" s="14"/>
      <c r="BA311" s="11"/>
      <c r="BB311" s="15"/>
      <c r="BC311" s="16"/>
      <c r="BD311" s="19"/>
      <c r="BE311" s="19"/>
      <c r="BF311" s="4"/>
      <c r="BG311" s="4"/>
      <c r="BH311" s="5"/>
    </row>
    <row r="312" spans="52:60" s="6" customFormat="1" ht="12" x14ac:dyDescent="0.2">
      <c r="AZ312" s="14"/>
      <c r="BA312" s="11"/>
      <c r="BB312" s="15"/>
      <c r="BC312" s="16"/>
      <c r="BD312" s="19"/>
      <c r="BE312" s="19"/>
      <c r="BF312" s="4"/>
      <c r="BG312" s="4"/>
      <c r="BH312" s="5"/>
    </row>
    <row r="313" spans="52:60" s="6" customFormat="1" ht="12" x14ac:dyDescent="0.2">
      <c r="AZ313" s="14"/>
      <c r="BA313" s="11"/>
      <c r="BB313" s="15"/>
      <c r="BC313" s="16"/>
      <c r="BD313" s="19"/>
      <c r="BE313" s="19"/>
      <c r="BF313" s="4"/>
      <c r="BG313" s="4"/>
      <c r="BH313" s="5"/>
    </row>
    <row r="314" spans="52:60" s="6" customFormat="1" ht="12" x14ac:dyDescent="0.2">
      <c r="AZ314" s="14"/>
      <c r="BA314" s="11"/>
      <c r="BB314" s="15"/>
      <c r="BC314" s="16"/>
      <c r="BD314" s="19"/>
      <c r="BE314" s="19"/>
      <c r="BF314" s="4"/>
      <c r="BG314" s="4"/>
      <c r="BH314" s="5"/>
    </row>
    <row r="315" spans="52:60" s="6" customFormat="1" ht="12" x14ac:dyDescent="0.2">
      <c r="AZ315" s="14"/>
      <c r="BA315" s="11"/>
      <c r="BB315" s="15"/>
      <c r="BC315" s="16"/>
      <c r="BD315" s="19"/>
      <c r="BE315" s="19"/>
      <c r="BF315" s="4"/>
      <c r="BG315" s="4"/>
      <c r="BH315" s="5"/>
    </row>
    <row r="316" spans="52:60" s="6" customFormat="1" ht="12" x14ac:dyDescent="0.2">
      <c r="AZ316" s="14"/>
      <c r="BA316" s="11"/>
      <c r="BB316" s="15"/>
      <c r="BC316" s="16"/>
      <c r="BD316" s="19"/>
      <c r="BE316" s="19"/>
      <c r="BF316" s="4"/>
      <c r="BG316" s="4"/>
      <c r="BH316" s="5"/>
    </row>
    <row r="317" spans="52:60" s="6" customFormat="1" ht="12" x14ac:dyDescent="0.2">
      <c r="AZ317" s="14"/>
      <c r="BA317" s="11"/>
      <c r="BB317" s="15"/>
      <c r="BC317" s="16"/>
      <c r="BD317" s="19"/>
      <c r="BE317" s="19"/>
      <c r="BF317" s="4"/>
      <c r="BG317" s="4"/>
      <c r="BH317" s="5"/>
    </row>
    <row r="318" spans="52:60" s="6" customFormat="1" ht="12" x14ac:dyDescent="0.2">
      <c r="AZ318" s="14"/>
      <c r="BA318" s="11"/>
      <c r="BB318" s="15"/>
      <c r="BC318" s="16"/>
      <c r="BD318" s="19"/>
      <c r="BE318" s="19"/>
      <c r="BF318" s="4"/>
      <c r="BG318" s="4"/>
      <c r="BH318" s="5"/>
    </row>
    <row r="319" spans="52:60" s="6" customFormat="1" ht="12" x14ac:dyDescent="0.2">
      <c r="AZ319" s="14"/>
      <c r="BA319" s="11"/>
      <c r="BB319" s="15"/>
      <c r="BC319" s="16"/>
      <c r="BD319" s="19"/>
      <c r="BE319" s="19"/>
      <c r="BF319" s="4"/>
      <c r="BG319" s="4"/>
      <c r="BH319" s="5"/>
    </row>
    <row r="320" spans="52:60" s="6" customFormat="1" ht="12" x14ac:dyDescent="0.2">
      <c r="AZ320" s="14"/>
      <c r="BA320" s="11"/>
      <c r="BB320" s="15"/>
      <c r="BC320" s="16"/>
      <c r="BD320" s="19"/>
      <c r="BE320" s="19"/>
      <c r="BF320" s="4"/>
      <c r="BG320" s="4"/>
      <c r="BH320" s="5"/>
    </row>
    <row r="321" spans="52:60" s="6" customFormat="1" ht="12" x14ac:dyDescent="0.2">
      <c r="AZ321" s="14"/>
      <c r="BA321" s="11"/>
      <c r="BB321" s="15"/>
      <c r="BC321" s="16"/>
      <c r="BD321" s="19"/>
      <c r="BE321" s="19"/>
      <c r="BF321" s="4"/>
      <c r="BG321" s="4"/>
      <c r="BH321" s="5"/>
    </row>
    <row r="322" spans="52:60" s="6" customFormat="1" ht="12" x14ac:dyDescent="0.2">
      <c r="AZ322" s="14"/>
      <c r="BA322" s="11"/>
      <c r="BB322" s="15"/>
      <c r="BC322" s="16"/>
      <c r="BD322" s="19"/>
      <c r="BE322" s="19"/>
      <c r="BF322" s="4"/>
      <c r="BG322" s="4"/>
      <c r="BH322" s="5"/>
    </row>
    <row r="323" spans="52:60" s="6" customFormat="1" ht="12" x14ac:dyDescent="0.2">
      <c r="AZ323" s="14"/>
      <c r="BA323" s="11"/>
      <c r="BB323" s="15"/>
      <c r="BC323" s="16"/>
      <c r="BD323" s="19"/>
      <c r="BE323" s="19"/>
      <c r="BF323" s="4"/>
      <c r="BG323" s="4"/>
      <c r="BH323" s="5"/>
    </row>
    <row r="324" spans="52:60" s="6" customFormat="1" ht="12" x14ac:dyDescent="0.2">
      <c r="AZ324" s="14"/>
      <c r="BA324" s="11"/>
      <c r="BB324" s="15"/>
      <c r="BC324" s="16"/>
      <c r="BD324" s="19"/>
      <c r="BE324" s="19"/>
      <c r="BF324" s="4"/>
      <c r="BG324" s="4"/>
      <c r="BH324" s="5"/>
    </row>
    <row r="325" spans="52:60" s="6" customFormat="1" ht="12" x14ac:dyDescent="0.2">
      <c r="AZ325" s="14"/>
      <c r="BA325" s="11"/>
      <c r="BB325" s="15"/>
      <c r="BC325" s="16"/>
      <c r="BD325" s="19"/>
      <c r="BE325" s="19"/>
      <c r="BF325" s="4"/>
      <c r="BG325" s="4"/>
      <c r="BH325" s="5"/>
    </row>
    <row r="326" spans="52:60" s="6" customFormat="1" ht="12" x14ac:dyDescent="0.2">
      <c r="AZ326" s="14"/>
      <c r="BA326" s="11"/>
      <c r="BB326" s="15"/>
      <c r="BC326" s="16"/>
      <c r="BD326" s="19"/>
      <c r="BE326" s="19"/>
      <c r="BF326" s="4"/>
      <c r="BG326" s="4"/>
      <c r="BH326" s="5"/>
    </row>
    <row r="327" spans="52:60" s="6" customFormat="1" ht="12" x14ac:dyDescent="0.2">
      <c r="AZ327" s="14"/>
      <c r="BA327" s="11"/>
      <c r="BB327" s="15"/>
      <c r="BC327" s="16"/>
      <c r="BD327" s="19"/>
      <c r="BE327" s="19"/>
      <c r="BF327" s="4"/>
      <c r="BG327" s="4"/>
      <c r="BH327" s="5"/>
    </row>
    <row r="328" spans="52:60" s="6" customFormat="1" ht="12" x14ac:dyDescent="0.2">
      <c r="AZ328" s="14"/>
      <c r="BA328" s="11"/>
      <c r="BB328" s="15"/>
      <c r="BC328" s="16"/>
      <c r="BD328" s="19"/>
      <c r="BE328" s="19"/>
      <c r="BF328" s="4"/>
      <c r="BG328" s="4"/>
      <c r="BH328" s="5"/>
    </row>
    <row r="329" spans="52:60" s="6" customFormat="1" ht="12" x14ac:dyDescent="0.2">
      <c r="AZ329" s="14"/>
      <c r="BA329" s="11"/>
      <c r="BB329" s="15"/>
      <c r="BC329" s="16"/>
      <c r="BD329" s="19"/>
      <c r="BE329" s="19"/>
      <c r="BF329" s="4"/>
      <c r="BG329" s="4"/>
      <c r="BH329" s="5"/>
    </row>
    <row r="330" spans="52:60" s="6" customFormat="1" ht="12" x14ac:dyDescent="0.2">
      <c r="AZ330" s="14"/>
      <c r="BA330" s="11"/>
      <c r="BB330" s="15"/>
      <c r="BC330" s="16"/>
      <c r="BD330" s="19"/>
      <c r="BE330" s="19"/>
      <c r="BF330" s="4"/>
      <c r="BG330" s="4"/>
      <c r="BH330" s="5"/>
    </row>
    <row r="331" spans="52:60" s="6" customFormat="1" ht="12" x14ac:dyDescent="0.2">
      <c r="AZ331" s="14"/>
      <c r="BA331" s="11"/>
      <c r="BB331" s="15"/>
      <c r="BC331" s="16"/>
      <c r="BD331" s="19"/>
      <c r="BE331" s="19"/>
      <c r="BF331" s="4"/>
      <c r="BG331" s="4"/>
      <c r="BH331" s="5"/>
    </row>
    <row r="332" spans="52:60" s="6" customFormat="1" ht="12" x14ac:dyDescent="0.2">
      <c r="AZ332" s="14"/>
      <c r="BA332" s="11"/>
      <c r="BB332" s="15"/>
      <c r="BC332" s="16"/>
      <c r="BD332" s="19"/>
      <c r="BE332" s="19"/>
      <c r="BF332" s="4"/>
      <c r="BG332" s="4"/>
      <c r="BH332" s="5"/>
    </row>
    <row r="333" spans="52:60" s="6" customFormat="1" ht="12" x14ac:dyDescent="0.2">
      <c r="AZ333" s="14"/>
      <c r="BA333" s="11"/>
      <c r="BB333" s="15"/>
      <c r="BC333" s="16"/>
      <c r="BD333" s="19"/>
      <c r="BE333" s="19"/>
      <c r="BF333" s="4"/>
      <c r="BG333" s="4"/>
      <c r="BH333" s="5"/>
    </row>
    <row r="334" spans="52:60" s="6" customFormat="1" ht="12" x14ac:dyDescent="0.2">
      <c r="AZ334" s="14"/>
      <c r="BA334" s="11"/>
      <c r="BB334" s="15"/>
      <c r="BC334" s="16"/>
      <c r="BD334" s="19"/>
      <c r="BE334" s="19"/>
      <c r="BF334" s="4"/>
      <c r="BG334" s="4"/>
      <c r="BH334" s="5"/>
    </row>
  </sheetData>
  <sheetProtection password="C609" sheet="1" objects="1" scenarios="1"/>
  <autoFilter ref="AY6:BH213"/>
  <sortState ref="AZ8:BH189">
    <sortCondition ref="AZ8:AZ189"/>
  </sortState>
  <mergeCells count="13">
    <mergeCell ref="A7:P7"/>
    <mergeCell ref="F22:L22"/>
    <mergeCell ref="A1:P1"/>
    <mergeCell ref="A2:P2"/>
    <mergeCell ref="C18:F18"/>
    <mergeCell ref="H18:I18"/>
    <mergeCell ref="K49:O49"/>
    <mergeCell ref="K50:O50"/>
    <mergeCell ref="G49:H49"/>
    <mergeCell ref="K16:L16"/>
    <mergeCell ref="B20:I20"/>
    <mergeCell ref="N20:O20"/>
    <mergeCell ref="K20:L20"/>
  </mergeCells>
  <phoneticPr fontId="2" type="noConversion"/>
  <conditionalFormatting sqref="A7:P7">
    <cfRule type="cellIs" dxfId="7" priority="11" operator="equal">
      <formula>""</formula>
    </cfRule>
  </conditionalFormatting>
  <conditionalFormatting sqref="K16">
    <cfRule type="cellIs" dxfId="6" priority="8" operator="equal">
      <formula>""</formula>
    </cfRule>
  </conditionalFormatting>
  <conditionalFormatting sqref="H18:I18">
    <cfRule type="cellIs" dxfId="5" priority="7" operator="equal">
      <formula>""</formula>
    </cfRule>
  </conditionalFormatting>
  <conditionalFormatting sqref="C18:F18">
    <cfRule type="cellIs" dxfId="4" priority="6" operator="equal">
      <formula>""</formula>
    </cfRule>
  </conditionalFormatting>
  <conditionalFormatting sqref="B20:I20">
    <cfRule type="cellIs" dxfId="3" priority="5" operator="equal">
      <formula>""</formula>
    </cfRule>
  </conditionalFormatting>
  <conditionalFormatting sqref="K20:L20">
    <cfRule type="cellIs" dxfId="2" priority="3" operator="equal">
      <formula>""</formula>
    </cfRule>
  </conditionalFormatting>
  <conditionalFormatting sqref="N20:O20">
    <cfRule type="cellIs" dxfId="1" priority="2" operator="equal">
      <formula>""</formula>
    </cfRule>
  </conditionalFormatting>
  <conditionalFormatting sqref="F22:L22">
    <cfRule type="cellIs" dxfId="0" priority="1" operator="equal">
      <formula>""</formula>
    </cfRule>
  </conditionalFormatting>
  <dataValidations xWindow="567" yWindow="423" count="2">
    <dataValidation type="list" allowBlank="1" showInputMessage="1" showErrorMessage="1" sqref="C18:F18">
      <formula1>$AZ$8:$AZ$189</formula1>
    </dataValidation>
    <dataValidation type="list" allowBlank="1" showInputMessage="1" showErrorMessage="1" sqref="B20:I20">
      <formula1>$AL$1:$AL$2</formula1>
    </dataValidation>
  </dataValidations>
  <pageMargins left="0.51181102362204722" right="0.27559055118110237" top="1.0629921259842521" bottom="0.70866141732283472" header="0.9055118110236221" footer="0.51181102362204722"/>
  <pageSetup paperSize="9" firstPageNumber="0" pageOrder="overThenDown" orientation="portrait" r:id="rId1"/>
  <headerFooter alignWithMargins="0">
    <oddHeader>&amp;L&amp;8pieczątka jednostki&amp;R&amp;"Arial CE,Pogrubiony"(A7)</oddHeader>
    <oddFooter>Strona &amp;P z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Instrukcja</vt:lpstr>
      <vt:lpstr>Wydruk</vt:lpstr>
      <vt:lpstr>Instrukcja!Obszar_wydruku</vt:lpstr>
      <vt:lpstr>Wydruk!Obszar_wydruku</vt:lpstr>
      <vt:lpstr>Instrukcja!Tytuły_wydruku</vt:lpstr>
      <vt:lpstr>Wydruk!Tytuły_wydruku</vt:lpstr>
    </vt:vector>
  </TitlesOfParts>
  <Company>IOS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Błaszczyk</dc:creator>
  <cp:lastModifiedBy>Złotek, Robert</cp:lastModifiedBy>
  <cp:lastPrinted>2017-01-13T08:56:20Z</cp:lastPrinted>
  <dcterms:created xsi:type="dcterms:W3CDTF">2009-09-23T14:19:23Z</dcterms:created>
  <dcterms:modified xsi:type="dcterms:W3CDTF">2017-01-17T14:40:44Z</dcterms:modified>
</cp:coreProperties>
</file>