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PI\2020 - deszczówka Spóldzielnie\"/>
    </mc:Choice>
  </mc:AlternateContent>
  <xr:revisionPtr revIDLastSave="0" documentId="13_ncr:1_{7163DCB2-917C-4146-8E5B-74DE975FF38D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kcja" sheetId="3" r:id="rId1"/>
    <sheet name="Wydruk" sheetId="2" r:id="rId2"/>
  </sheets>
  <definedNames>
    <definedName name="_xlnm.Print_Area" localSheetId="1">Wydruk!$A$1:$S$84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" l="1"/>
  <c r="L16" i="2"/>
  <c r="L17" i="2"/>
  <c r="L14" i="2"/>
  <c r="O139" i="2" l="1"/>
  <c r="H33" i="2" l="1"/>
  <c r="L140" i="2"/>
  <c r="L26" i="2" s="1"/>
  <c r="L141" i="2"/>
  <c r="L27" i="2" s="1"/>
  <c r="L142" i="2"/>
  <c r="L28" i="2" s="1"/>
  <c r="L143" i="2"/>
  <c r="L29" i="2" s="1"/>
  <c r="L144" i="2"/>
  <c r="L30" i="2" s="1"/>
  <c r="L145" i="2"/>
  <c r="L31" i="2" s="1"/>
  <c r="L146" i="2"/>
  <c r="L32" i="2" s="1"/>
  <c r="L139" i="2"/>
  <c r="L25" i="2" s="1"/>
  <c r="L33" i="2" l="1"/>
  <c r="B37" i="2" s="1"/>
  <c r="L18" i="2" l="1"/>
  <c r="P13" i="2" s="1"/>
  <c r="I80" i="2"/>
</calcChain>
</file>

<file path=xl/sharedStrings.xml><?xml version="1.0" encoding="utf-8"?>
<sst xmlns="http://schemas.openxmlformats.org/spreadsheetml/2006/main" count="55" uniqueCount="53">
  <si>
    <t xml:space="preserve">           </t>
  </si>
  <si>
    <t>Podpisy i pieczątki osób reprezentujących</t>
  </si>
  <si>
    <t>Jednostkę przy dokonywaniu czynności prawnych</t>
  </si>
  <si>
    <r>
      <t>EFEKT RZECZOWY I  EKOLOGICZNY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[1]</t>
    </r>
  </si>
  <si>
    <t>, dnia</t>
  </si>
  <si>
    <t>2.</t>
  </si>
  <si>
    <t>3.</t>
  </si>
  <si>
    <t>4.</t>
  </si>
  <si>
    <t>5.</t>
  </si>
  <si>
    <t>Data sporządzenia Efektu generowana jest automatycznie, z każdym otworzeniem arkusza</t>
  </si>
  <si>
    <t xml:space="preserve"> </t>
  </si>
  <si>
    <t>Jeżeli wszystkie dane zostały wprowadzono poprawnie można wydrukować arkusz "Wydruk"</t>
  </si>
  <si>
    <t>Jeżeli jakieś pole pozostanie nie wypełnione należy wpisać "Nd"</t>
  </si>
  <si>
    <t>OW - kd</t>
  </si>
  <si>
    <t>Instrukcja wypełnienia Efektu ekologicznego OW-kd</t>
  </si>
  <si>
    <t>Rodzaj zbiornika</t>
  </si>
  <si>
    <t>Sztuk zbiorników</t>
  </si>
  <si>
    <t>L.p</t>
  </si>
  <si>
    <t>retencyjny</t>
  </si>
  <si>
    <t>retencyjno-odparowujący</t>
  </si>
  <si>
    <t>retencyjno-infiltracyjny</t>
  </si>
  <si>
    <t>1. Nazwa przedsięwzięcia</t>
  </si>
  <si>
    <t>2. Zbiornik</t>
  </si>
  <si>
    <t>Rodzaj powierzchni z której będzie retencjonowana woda</t>
  </si>
  <si>
    <t>Współczynnik spływu</t>
  </si>
  <si>
    <t>Dach skośny pokryty dachówka glazurowaną</t>
  </si>
  <si>
    <t>Dach skośny pokryty dachówka ceramiczną</t>
  </si>
  <si>
    <t xml:space="preserve">Dach skośny pokryty dachówka cementową </t>
  </si>
  <si>
    <t>Dach pokryty łupkiem</t>
  </si>
  <si>
    <t>Dach skośny pokryty blachą</t>
  </si>
  <si>
    <t>Plac brukowany</t>
  </si>
  <si>
    <t>Asfalt</t>
  </si>
  <si>
    <t>q=131l/s*ha</t>
  </si>
  <si>
    <t>czas trwania 15 minut=900 sekund</t>
  </si>
  <si>
    <t>1 ha= 10000 m2</t>
  </si>
  <si>
    <t>Dach płaski</t>
  </si>
  <si>
    <t>q</t>
  </si>
  <si>
    <t>RAZEM</t>
  </si>
  <si>
    <t>Rodzaj powierzchni z której będzie zbierana woda opadowa i roztopowa</t>
  </si>
  <si>
    <t>3. Objetośc zbieranej wody</t>
  </si>
  <si>
    <r>
      <t>Objętość zbieranej wody opadowej i roztopowej [m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]</t>
    </r>
  </si>
  <si>
    <r>
      <t>Powierzchnia z której będzie zbierana woda opadowa i roztopowa [m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]</t>
    </r>
  </si>
  <si>
    <r>
      <t>4. Efekt ekologiczny - objętość zagospodarowanej wody [m</t>
    </r>
    <r>
      <rPr>
        <b/>
        <vertAlign val="superscript"/>
        <sz val="10"/>
        <color theme="1"/>
        <rFont val="Calibri"/>
        <family val="2"/>
        <charset val="238"/>
        <scheme val="minor"/>
      </rPr>
      <t>3</t>
    </r>
    <r>
      <rPr>
        <b/>
        <sz val="10"/>
        <color theme="1"/>
        <rFont val="Calibri"/>
        <family val="2"/>
        <charset val="238"/>
        <scheme val="minor"/>
      </rPr>
      <t>]</t>
    </r>
  </si>
  <si>
    <t>Objętość zgospodarowanej wody nie może być mniejsza niż 70% objetości zbieranej wody opadowej i roztopowej</t>
  </si>
  <si>
    <r>
      <t>Pojemność jednostkowa [m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]</t>
    </r>
  </si>
  <si>
    <r>
      <t>Pojemność łączna [m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]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</si>
  <si>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</si>
  <si>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W akuszu "Wydruk" należy wypełnić tylko pola zaznaczone żółtym kolorem</t>
  </si>
  <si>
    <t>1.</t>
  </si>
  <si>
    <t xml:space="preserve">Pojemność zbiorników jest niewystarczająca do uzyskania efektu ekologicznego. Należy zwiekszyć pojemność zbiorników. </t>
  </si>
  <si>
    <t>miejscowość</t>
  </si>
  <si>
    <t>[1] Wyłącznie na potrzeby statystyczne WFOŚiGW, liczony dla deszczu miarodajnego 150l/s*ha dla czasu trwania 15 min.</t>
  </si>
  <si>
    <t>Jeżeli w arkuszu "Wydruk" pojawi się pole zaznaczone na czerwono, tzn. że nie osiągnieto efektu ekologicznego i należy poprawić dane.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</si>
</sst>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7" formatCode="0.0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Fill="1"/>
    <xf numFmtId="0" fontId="0" fillId="0" borderId="3" xfId="0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/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3" fontId="8" fillId="0" borderId="0" xfId="0" applyNumberFormat="1" applyFont="1" applyBorder="1" applyProtection="1">
      <protection hidden="1"/>
    </xf>
    <xf numFmtId="3" fontId="8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165" fontId="8" fillId="0" borderId="0" xfId="0" applyNumberFormat="1" applyFont="1" applyBorder="1" applyAlignment="1" applyProtection="1">
      <alignment horizontal="center" vertical="center"/>
      <protection hidden="1"/>
    </xf>
    <xf numFmtId="4" fontId="8" fillId="0" borderId="0" xfId="0" applyNumberFormat="1" applyFont="1" applyBorder="1" applyAlignment="1" applyProtection="1">
      <alignment wrapText="1"/>
      <protection hidden="1"/>
    </xf>
    <xf numFmtId="164" fontId="8" fillId="0" borderId="0" xfId="0" applyNumberFormat="1" applyFont="1" applyBorder="1" applyProtection="1">
      <protection hidden="1"/>
    </xf>
    <xf numFmtId="0" fontId="7" fillId="0" borderId="0" xfId="0" applyFont="1" applyProtection="1">
      <protection hidden="1"/>
    </xf>
    <xf numFmtId="0" fontId="3" fillId="0" borderId="0" xfId="0" applyFont="1" applyAlignment="1" applyProtection="1">
      <alignment vertical="top" wrapText="1"/>
      <protection hidden="1"/>
    </xf>
    <xf numFmtId="0" fontId="1" fillId="0" borderId="0" xfId="0" applyFont="1" applyAlignment="1"/>
    <xf numFmtId="0" fontId="0" fillId="0" borderId="0" xfId="0" applyAlignment="1"/>
    <xf numFmtId="0" fontId="7" fillId="0" borderId="0" xfId="0" applyFont="1" applyBorder="1" applyAlignment="1" applyProtection="1">
      <alignment vertical="top" wrapText="1"/>
      <protection hidden="1"/>
    </xf>
    <xf numFmtId="0" fontId="6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4" fontId="8" fillId="0" borderId="0" xfId="0" applyNumberFormat="1" applyFont="1" applyBorder="1" applyProtection="1">
      <protection hidden="1"/>
    </xf>
    <xf numFmtId="4" fontId="8" fillId="0" borderId="0" xfId="0" applyNumberFormat="1" applyFont="1" applyBorder="1" applyAlignment="1" applyProtection="1"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4" fontId="7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top"/>
      <protection hidden="1"/>
    </xf>
    <xf numFmtId="14" fontId="1" fillId="0" borderId="0" xfId="0" applyNumberFormat="1" applyFont="1" applyAlignment="1" applyProtection="1">
      <alignment horizontal="center"/>
      <protection locked="0"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4" fontId="7" fillId="0" borderId="0" xfId="0" applyNumberFormat="1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vertical="top" wrapText="1"/>
    </xf>
    <xf numFmtId="167" fontId="0" fillId="0" borderId="0" xfId="0" applyNumberFormat="1" applyAlignment="1">
      <alignment horizontal="center"/>
    </xf>
    <xf numFmtId="0" fontId="12" fillId="0" borderId="0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/>
      <protection hidden="1"/>
    </xf>
    <xf numFmtId="4" fontId="1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 applyProtection="1">
      <alignment horizontal="center"/>
      <protection hidden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vertical="top"/>
    </xf>
    <xf numFmtId="0" fontId="7" fillId="0" borderId="0" xfId="0" applyFont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3" fontId="2" fillId="0" borderId="1" xfId="0" applyNumberFormat="1" applyFont="1" applyBorder="1" applyAlignment="1" applyProtection="1">
      <alignment horizontal="center" vertical="center" wrapText="1"/>
      <protection locked="0" hidden="1"/>
    </xf>
    <xf numFmtId="0" fontId="2" fillId="0" borderId="1" xfId="0" applyNumberFormat="1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</cellXfs>
  <cellStyles count="1">
    <cellStyle name="Normalny" xfId="0" builtinId="0"/>
  </cellStyles>
  <dxfs count="1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2:V13"/>
  <sheetViews>
    <sheetView showGridLines="0" workbookViewId="0">
      <selection activeCell="E18" sqref="E18"/>
    </sheetView>
  </sheetViews>
  <sheetFormatPr defaultRowHeight="14.4" x14ac:dyDescent="0.3"/>
  <cols>
    <col min="1" max="1" width="4.33203125" customWidth="1"/>
  </cols>
  <sheetData>
    <row r="2" spans="1:22" ht="21" x14ac:dyDescent="0.4">
      <c r="B2" s="7" t="s">
        <v>14</v>
      </c>
    </row>
    <row r="4" spans="1:22" ht="23.25" customHeight="1" x14ac:dyDescent="0.45">
      <c r="A4" s="9"/>
      <c r="B4" s="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23.4" x14ac:dyDescent="0.45">
      <c r="A5" s="8" t="s">
        <v>48</v>
      </c>
      <c r="B5" s="8" t="s">
        <v>47</v>
      </c>
    </row>
    <row r="6" spans="1:22" ht="23.4" x14ac:dyDescent="0.45">
      <c r="A6" s="8" t="s">
        <v>5</v>
      </c>
      <c r="B6" s="21" t="s">
        <v>12</v>
      </c>
    </row>
    <row r="7" spans="1:22" ht="23.4" x14ac:dyDescent="0.45">
      <c r="A7" s="8" t="s">
        <v>6</v>
      </c>
      <c r="B7" s="8" t="s">
        <v>52</v>
      </c>
      <c r="C7" s="10"/>
      <c r="D7" s="10"/>
      <c r="E7" s="10"/>
      <c r="F7" s="10"/>
      <c r="G7" s="10"/>
      <c r="H7" s="10"/>
      <c r="I7" s="10"/>
      <c r="J7" s="10"/>
      <c r="K7" s="10"/>
    </row>
    <row r="8" spans="1:22" ht="23.4" x14ac:dyDescent="0.45">
      <c r="A8" s="8" t="s">
        <v>7</v>
      </c>
      <c r="B8" s="8" t="s">
        <v>11</v>
      </c>
    </row>
    <row r="9" spans="1:22" ht="23.4" x14ac:dyDescent="0.45">
      <c r="A9" s="8" t="s">
        <v>8</v>
      </c>
      <c r="B9" s="8" t="s">
        <v>9</v>
      </c>
    </row>
    <row r="10" spans="1:22" ht="23.4" x14ac:dyDescent="0.45">
      <c r="A10" s="8"/>
    </row>
    <row r="11" spans="1:22" ht="23.4" x14ac:dyDescent="0.45">
      <c r="A11" s="8"/>
    </row>
    <row r="12" spans="1:22" ht="23.4" x14ac:dyDescent="0.45">
      <c r="A12" s="8"/>
      <c r="B12" s="8"/>
    </row>
    <row r="13" spans="1:22" ht="23.4" x14ac:dyDescent="0.45">
      <c r="A13" s="8"/>
      <c r="B13" s="8"/>
    </row>
  </sheetData>
  <sheetProtection algorithmName="SHA-512" hashValue="zkk2WqL/e6sJZypnakcMcqYiST3UQsPZl0/ybm4Omrtw6aJN+p9YiaA0jTl91vQN62w8GTEJ3UoyXC7sndtTNQ==" saltValue="Ruec65xlP9wGL6pfRzape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U146"/>
  <sheetViews>
    <sheetView tabSelected="1" topLeftCell="A25" zoomScale="130" zoomScaleNormal="130" zoomScaleSheetLayoutView="130" workbookViewId="0">
      <selection activeCell="A8" sqref="A8:S9"/>
    </sheetView>
  </sheetViews>
  <sheetFormatPr defaultRowHeight="14.4" x14ac:dyDescent="0.3"/>
  <cols>
    <col min="1" max="1" width="3" customWidth="1"/>
    <col min="2" max="4" width="4.6640625" customWidth="1"/>
    <col min="5" max="5" width="6.21875" customWidth="1"/>
    <col min="6" max="10" width="4.6640625" customWidth="1"/>
    <col min="11" max="11" width="5.5546875" customWidth="1"/>
    <col min="12" max="22" width="4.6640625" customWidth="1"/>
  </cols>
  <sheetData>
    <row r="1" spans="1:21" ht="4.5" customHeight="1" x14ac:dyDescent="0.3"/>
    <row r="2" spans="1:21" ht="4.5" customHeight="1" x14ac:dyDescent="0.3"/>
    <row r="3" spans="1:21" x14ac:dyDescent="0.3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32"/>
      <c r="U3" s="32"/>
    </row>
    <row r="4" spans="1:21" ht="16.2" x14ac:dyDescent="0.3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33"/>
      <c r="U4" s="33"/>
    </row>
    <row r="5" spans="1:2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3"/>
      <c r="U5" s="33"/>
    </row>
    <row r="6" spans="1:21" x14ac:dyDescent="0.3">
      <c r="A6" s="47" t="s">
        <v>21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37"/>
      <c r="P6" s="37"/>
      <c r="Q6" s="37"/>
      <c r="R6" s="37"/>
      <c r="S6" s="37"/>
      <c r="T6" s="33"/>
      <c r="U6" s="33"/>
    </row>
    <row r="7" spans="1:21" ht="8.4" customHeight="1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34"/>
      <c r="U7" s="34"/>
    </row>
    <row r="8" spans="1:21" ht="4.5" customHeight="1" x14ac:dyDescent="0.3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21" ht="33.6" customHeight="1" x14ac:dyDescent="0.3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21" ht="4.2" customHeight="1" x14ac:dyDescent="0.3">
      <c r="A10" s="12"/>
      <c r="B10" s="12"/>
      <c r="C10" s="12"/>
      <c r="D10" s="12"/>
      <c r="E10" s="12"/>
      <c r="F10" s="12"/>
      <c r="G10" s="12"/>
      <c r="H10" s="12"/>
      <c r="I10" s="12"/>
    </row>
    <row r="11" spans="1:21" ht="15" customHeight="1" x14ac:dyDescent="0.3">
      <c r="A11" s="30" t="s">
        <v>22</v>
      </c>
      <c r="B11" s="12"/>
      <c r="C11" s="12"/>
      <c r="D11" s="12"/>
      <c r="E11" s="12"/>
      <c r="F11" s="12"/>
      <c r="G11" s="12"/>
      <c r="H11" s="12"/>
      <c r="I11" s="12"/>
    </row>
    <row r="12" spans="1:21" ht="5.4" customHeight="1" x14ac:dyDescent="0.3">
      <c r="A12" s="13"/>
      <c r="B12" s="13"/>
      <c r="C12" s="13"/>
      <c r="D12" s="13"/>
      <c r="E12" s="13"/>
      <c r="F12" s="13"/>
      <c r="G12" s="13"/>
      <c r="H12" s="12"/>
      <c r="I12" s="12"/>
    </row>
    <row r="13" spans="1:21" ht="42" customHeight="1" x14ac:dyDescent="0.3">
      <c r="A13" s="67" t="s">
        <v>17</v>
      </c>
      <c r="B13" s="68" t="s">
        <v>15</v>
      </c>
      <c r="C13" s="68"/>
      <c r="D13" s="68"/>
      <c r="E13" s="68"/>
      <c r="F13" s="69" t="s">
        <v>44</v>
      </c>
      <c r="G13" s="69"/>
      <c r="H13" s="69"/>
      <c r="I13" s="68" t="s">
        <v>16</v>
      </c>
      <c r="J13" s="68"/>
      <c r="K13" s="68"/>
      <c r="L13" s="64" t="s">
        <v>45</v>
      </c>
      <c r="M13" s="64"/>
      <c r="N13" s="64"/>
      <c r="P13" s="77" t="str">
        <f>IF(B37="","",IF(B37&gt;L18,R144,""))</f>
        <v/>
      </c>
      <c r="Q13" s="77"/>
      <c r="R13" s="77"/>
      <c r="S13" s="77"/>
    </row>
    <row r="14" spans="1:21" x14ac:dyDescent="0.3">
      <c r="A14" s="70">
        <v>1</v>
      </c>
      <c r="B14" s="80"/>
      <c r="C14" s="80"/>
      <c r="D14" s="80"/>
      <c r="E14" s="80"/>
      <c r="F14" s="81"/>
      <c r="G14" s="81"/>
      <c r="H14" s="81"/>
      <c r="I14" s="80"/>
      <c r="J14" s="80"/>
      <c r="K14" s="80"/>
      <c r="L14" s="76" t="str">
        <f>IF(I14="","",F14*I14)</f>
        <v/>
      </c>
      <c r="M14" s="76"/>
      <c r="N14" s="76"/>
      <c r="P14" s="77"/>
      <c r="Q14" s="77"/>
      <c r="R14" s="77"/>
      <c r="S14" s="77"/>
    </row>
    <row r="15" spans="1:21" x14ac:dyDescent="0.3">
      <c r="A15" s="70">
        <v>2</v>
      </c>
      <c r="B15" s="80"/>
      <c r="C15" s="80"/>
      <c r="D15" s="80"/>
      <c r="E15" s="80"/>
      <c r="F15" s="81"/>
      <c r="G15" s="81"/>
      <c r="H15" s="81"/>
      <c r="I15" s="80"/>
      <c r="J15" s="80"/>
      <c r="K15" s="80"/>
      <c r="L15" s="76" t="str">
        <f t="shared" ref="L15:L17" si="0">IF(I15="","",F15*I15)</f>
        <v/>
      </c>
      <c r="M15" s="76"/>
      <c r="N15" s="76"/>
      <c r="P15" s="77"/>
      <c r="Q15" s="77"/>
      <c r="R15" s="77"/>
      <c r="S15" s="77"/>
    </row>
    <row r="16" spans="1:21" x14ac:dyDescent="0.3">
      <c r="A16" s="70">
        <v>3</v>
      </c>
      <c r="B16" s="80"/>
      <c r="C16" s="80"/>
      <c r="D16" s="80"/>
      <c r="E16" s="80"/>
      <c r="F16" s="81"/>
      <c r="G16" s="81"/>
      <c r="H16" s="81"/>
      <c r="I16" s="80"/>
      <c r="J16" s="80"/>
      <c r="K16" s="80"/>
      <c r="L16" s="76" t="str">
        <f t="shared" si="0"/>
        <v/>
      </c>
      <c r="M16" s="76"/>
      <c r="N16" s="76"/>
      <c r="P16" s="77"/>
      <c r="Q16" s="77"/>
      <c r="R16" s="77"/>
      <c r="S16" s="77"/>
    </row>
    <row r="17" spans="1:19" x14ac:dyDescent="0.3">
      <c r="A17" s="70">
        <v>4</v>
      </c>
      <c r="B17" s="80"/>
      <c r="C17" s="80"/>
      <c r="D17" s="80"/>
      <c r="E17" s="80"/>
      <c r="F17" s="81"/>
      <c r="G17" s="81"/>
      <c r="H17" s="81"/>
      <c r="I17" s="80"/>
      <c r="J17" s="80"/>
      <c r="K17" s="80"/>
      <c r="L17" s="76" t="str">
        <f t="shared" si="0"/>
        <v/>
      </c>
      <c r="M17" s="76"/>
      <c r="N17" s="76"/>
      <c r="P17" s="77"/>
      <c r="Q17" s="77"/>
      <c r="R17" s="77"/>
      <c r="S17" s="77"/>
    </row>
    <row r="18" spans="1:19" x14ac:dyDescent="0.3">
      <c r="A18" s="72" t="s">
        <v>37</v>
      </c>
      <c r="B18" s="72"/>
      <c r="C18" s="72"/>
      <c r="D18" s="72"/>
      <c r="E18" s="72"/>
      <c r="F18" s="72"/>
      <c r="G18" s="72"/>
      <c r="H18" s="72"/>
      <c r="I18" s="71"/>
      <c r="J18" s="71"/>
      <c r="K18" s="71"/>
      <c r="L18" s="71">
        <f>SUM(L14:N17)</f>
        <v>0</v>
      </c>
      <c r="M18" s="71"/>
      <c r="N18" s="71"/>
      <c r="P18" s="77"/>
      <c r="Q18" s="77"/>
      <c r="R18" s="77"/>
      <c r="S18" s="77"/>
    </row>
    <row r="19" spans="1:19" hidden="1" x14ac:dyDescent="0.3">
      <c r="A19" s="14"/>
      <c r="B19" s="15"/>
      <c r="D19" s="15"/>
      <c r="E19" s="36"/>
      <c r="G19" s="13"/>
      <c r="H19" s="12"/>
      <c r="I19" s="12"/>
    </row>
    <row r="20" spans="1:19" ht="7.8" hidden="1" customHeight="1" x14ac:dyDescent="0.3">
      <c r="A20" s="13"/>
      <c r="B20" s="15"/>
      <c r="D20" s="15"/>
      <c r="F20" s="55"/>
      <c r="G20" s="55"/>
      <c r="H20" s="12"/>
      <c r="I20" s="13"/>
      <c r="L20" s="56"/>
      <c r="M20" s="56"/>
      <c r="N20" s="56"/>
    </row>
    <row r="21" spans="1:19" ht="9.9" hidden="1" customHeight="1" x14ac:dyDescent="0.3">
      <c r="B21" s="15"/>
      <c r="D21" s="15"/>
      <c r="G21" s="13"/>
      <c r="H21" s="12"/>
      <c r="I21" s="12"/>
    </row>
    <row r="22" spans="1:19" ht="5.4" customHeight="1" x14ac:dyDescent="0.3">
      <c r="A22" s="13"/>
      <c r="B22" s="15"/>
      <c r="C22" s="13"/>
      <c r="D22" s="15"/>
      <c r="E22" s="13"/>
      <c r="F22" s="13"/>
      <c r="G22" s="13"/>
      <c r="H22" s="12"/>
      <c r="I22" s="12"/>
    </row>
    <row r="23" spans="1:19" ht="14.4" customHeight="1" x14ac:dyDescent="0.3">
      <c r="A23" s="14" t="s">
        <v>39</v>
      </c>
      <c r="B23" s="13"/>
      <c r="C23" s="13"/>
      <c r="D23" s="13"/>
      <c r="E23" s="13"/>
      <c r="F23" s="16"/>
      <c r="G23" s="16"/>
      <c r="H23" s="12"/>
      <c r="I23" s="12"/>
    </row>
    <row r="24" spans="1:19" ht="40.799999999999997" customHeight="1" x14ac:dyDescent="0.3">
      <c r="A24" s="60" t="s">
        <v>38</v>
      </c>
      <c r="B24" s="60"/>
      <c r="C24" s="60"/>
      <c r="D24" s="60"/>
      <c r="E24" s="60"/>
      <c r="F24" s="60"/>
      <c r="G24" s="60"/>
      <c r="H24" s="61" t="s">
        <v>41</v>
      </c>
      <c r="I24" s="62"/>
      <c r="J24" s="62"/>
      <c r="K24" s="63"/>
      <c r="L24" s="64" t="s">
        <v>40</v>
      </c>
      <c r="M24" s="64"/>
      <c r="N24" s="64"/>
    </row>
    <row r="25" spans="1:19" ht="15" customHeight="1" x14ac:dyDescent="0.3">
      <c r="A25" s="82"/>
      <c r="B25" s="82"/>
      <c r="C25" s="82"/>
      <c r="D25" s="82"/>
      <c r="E25" s="82"/>
      <c r="F25" s="82"/>
      <c r="G25" s="82"/>
      <c r="H25" s="83"/>
      <c r="I25" s="83"/>
      <c r="J25" s="83"/>
      <c r="K25" s="83"/>
      <c r="L25" s="75" t="str">
        <f>IF(A25="","",H25*L139*O$139)</f>
        <v/>
      </c>
      <c r="M25" s="75"/>
      <c r="N25" s="75"/>
    </row>
    <row r="26" spans="1:19" ht="15" customHeight="1" x14ac:dyDescent="0.3">
      <c r="A26" s="82"/>
      <c r="B26" s="82"/>
      <c r="C26" s="82"/>
      <c r="D26" s="82"/>
      <c r="E26" s="82"/>
      <c r="F26" s="82"/>
      <c r="G26" s="82"/>
      <c r="H26" s="83"/>
      <c r="I26" s="83"/>
      <c r="J26" s="83"/>
      <c r="K26" s="83"/>
      <c r="L26" s="75" t="str">
        <f>IF(A26="","",H26*L140*O$139)</f>
        <v/>
      </c>
      <c r="M26" s="75"/>
      <c r="N26" s="75"/>
    </row>
    <row r="27" spans="1:19" ht="15" customHeight="1" x14ac:dyDescent="0.3">
      <c r="A27" s="82"/>
      <c r="B27" s="82"/>
      <c r="C27" s="82"/>
      <c r="D27" s="82"/>
      <c r="E27" s="82"/>
      <c r="F27" s="82"/>
      <c r="G27" s="82"/>
      <c r="H27" s="84"/>
      <c r="I27" s="84"/>
      <c r="J27" s="84"/>
      <c r="K27" s="84"/>
      <c r="L27" s="75" t="str">
        <f>IF(A27="","",H27*L141*O$139)</f>
        <v/>
      </c>
      <c r="M27" s="75"/>
      <c r="N27" s="75"/>
      <c r="O27" s="39"/>
      <c r="P27" s="38"/>
      <c r="Q27" s="38"/>
      <c r="S27" s="38"/>
    </row>
    <row r="28" spans="1:19" s="1" customFormat="1" ht="15" customHeight="1" x14ac:dyDescent="0.3">
      <c r="A28" s="82"/>
      <c r="B28" s="82"/>
      <c r="C28" s="82"/>
      <c r="D28" s="82"/>
      <c r="E28" s="82"/>
      <c r="F28" s="82"/>
      <c r="G28" s="82"/>
      <c r="H28" s="84"/>
      <c r="I28" s="84"/>
      <c r="J28" s="84"/>
      <c r="K28" s="84"/>
      <c r="L28" s="75" t="str">
        <f>IF(A28="","",H28*L142*O$139)</f>
        <v/>
      </c>
      <c r="M28" s="75"/>
      <c r="N28" s="75"/>
      <c r="O28" s="39"/>
      <c r="P28" s="39"/>
      <c r="Q28" s="39"/>
      <c r="S28" s="39"/>
    </row>
    <row r="29" spans="1:19" ht="15" customHeight="1" x14ac:dyDescent="0.3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75" t="str">
        <f>IF(A29="","",H29*L143*O$139)</f>
        <v/>
      </c>
      <c r="M29" s="75"/>
      <c r="N29" s="75"/>
    </row>
    <row r="30" spans="1:19" ht="15" customHeight="1" x14ac:dyDescent="0.3">
      <c r="A30" s="82"/>
      <c r="B30" s="82"/>
      <c r="C30" s="82"/>
      <c r="D30" s="82"/>
      <c r="E30" s="82"/>
      <c r="F30" s="82"/>
      <c r="G30" s="82"/>
      <c r="H30" s="85"/>
      <c r="I30" s="85"/>
      <c r="J30" s="85"/>
      <c r="K30" s="85"/>
      <c r="L30" s="75" t="str">
        <f>IF(A30="","",H30*L144*O$139)</f>
        <v/>
      </c>
      <c r="M30" s="75"/>
      <c r="N30" s="75"/>
    </row>
    <row r="31" spans="1:19" ht="15" customHeight="1" x14ac:dyDescent="0.3">
      <c r="A31" s="82"/>
      <c r="B31" s="82"/>
      <c r="C31" s="82"/>
      <c r="D31" s="82"/>
      <c r="E31" s="82"/>
      <c r="F31" s="82"/>
      <c r="G31" s="82"/>
      <c r="H31" s="85"/>
      <c r="I31" s="85"/>
      <c r="J31" s="85"/>
      <c r="K31" s="85"/>
      <c r="L31" s="75" t="str">
        <f>IF(A31="","",H31*L145*O$139)</f>
        <v/>
      </c>
      <c r="M31" s="75"/>
      <c r="N31" s="75"/>
    </row>
    <row r="32" spans="1:19" ht="15" customHeight="1" x14ac:dyDescent="0.3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75" t="str">
        <f>IF(A32="","",H32*L146*O$139)</f>
        <v/>
      </c>
      <c r="M32" s="75"/>
      <c r="N32" s="75"/>
    </row>
    <row r="33" spans="1:16" ht="15" customHeight="1" x14ac:dyDescent="0.3">
      <c r="A33" s="72" t="s">
        <v>37</v>
      </c>
      <c r="B33" s="72"/>
      <c r="C33" s="72"/>
      <c r="D33" s="72"/>
      <c r="E33" s="72"/>
      <c r="F33" s="72"/>
      <c r="G33" s="72"/>
      <c r="H33" s="72" t="str">
        <f>IF(H25="","",SUM(H25:K32))</f>
        <v/>
      </c>
      <c r="I33" s="72"/>
      <c r="J33" s="72"/>
      <c r="K33" s="72"/>
      <c r="L33" s="73" t="str">
        <f>IF(L25="","",SUM(L25:N32))</f>
        <v/>
      </c>
      <c r="M33" s="73"/>
      <c r="N33" s="73"/>
    </row>
    <row r="34" spans="1:16" ht="15" customHeight="1" x14ac:dyDescent="0.3">
      <c r="A34" s="18"/>
      <c r="B34" s="18"/>
      <c r="C34" s="18"/>
      <c r="D34" s="18"/>
      <c r="E34" s="18"/>
      <c r="F34" s="18"/>
      <c r="G34" s="18"/>
      <c r="H34" s="27"/>
      <c r="I34" s="13"/>
    </row>
    <row r="35" spans="1:16" ht="15" customHeight="1" x14ac:dyDescent="0.3">
      <c r="A35" s="14" t="s">
        <v>42</v>
      </c>
      <c r="B35" s="13"/>
      <c r="C35" s="13"/>
      <c r="D35" s="13"/>
      <c r="E35" s="13"/>
      <c r="F35" s="13"/>
      <c r="G35" s="13"/>
      <c r="H35" s="13"/>
      <c r="I35" s="13"/>
    </row>
    <row r="36" spans="1:16" ht="15" customHeight="1" x14ac:dyDescent="0.3">
      <c r="A36" s="66" t="s">
        <v>43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15" customHeight="1" x14ac:dyDescent="0.3">
      <c r="A37" s="26"/>
      <c r="B37" s="74" t="str">
        <f>IF(L33="","",L33*0.7)</f>
        <v/>
      </c>
      <c r="C37" s="74"/>
      <c r="D37" s="74"/>
      <c r="E37" s="13" t="s">
        <v>46</v>
      </c>
      <c r="F37" s="26"/>
      <c r="G37" s="26"/>
      <c r="H37" s="26"/>
      <c r="I37" s="26"/>
    </row>
    <row r="38" spans="1:16" ht="15" customHeight="1" x14ac:dyDescent="0.3">
      <c r="A38" s="13"/>
      <c r="B38" s="13"/>
      <c r="C38" s="13"/>
      <c r="D38" s="13"/>
      <c r="E38" s="13"/>
      <c r="F38" s="13"/>
      <c r="G38" s="13"/>
      <c r="H38" s="13"/>
      <c r="I38" s="13"/>
    </row>
    <row r="39" spans="1:16" ht="15" customHeight="1" x14ac:dyDescent="0.3">
      <c r="A39" s="13"/>
      <c r="B39" s="13"/>
      <c r="C39" s="13"/>
      <c r="D39" s="13"/>
      <c r="E39" s="13"/>
      <c r="F39" s="13"/>
      <c r="G39" s="13"/>
      <c r="H39" s="13"/>
      <c r="I39" s="13"/>
    </row>
    <row r="40" spans="1:16" ht="15" customHeight="1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5"/>
      <c r="M40" s="45"/>
      <c r="N40" s="45"/>
    </row>
    <row r="41" spans="1:16" ht="14.4" hidden="1" customHeight="1" x14ac:dyDescent="0.3">
      <c r="A41" s="23"/>
      <c r="B41" s="42"/>
      <c r="C41" s="42"/>
      <c r="D41" s="16"/>
      <c r="E41" s="16"/>
      <c r="F41" s="13"/>
      <c r="G41" s="41"/>
      <c r="H41" s="41"/>
      <c r="I41" s="13"/>
    </row>
    <row r="42" spans="1:16" ht="14.4" hidden="1" customHeight="1" x14ac:dyDescent="0.3">
      <c r="A42" s="23"/>
      <c r="B42" s="42"/>
      <c r="C42" s="42"/>
      <c r="D42" s="13"/>
      <c r="E42" s="13"/>
      <c r="F42" s="40"/>
      <c r="G42" s="15"/>
      <c r="H42" s="13"/>
      <c r="I42" s="13"/>
    </row>
    <row r="43" spans="1:16" x14ac:dyDescent="0.3">
      <c r="A43" s="23"/>
      <c r="B43" s="42"/>
      <c r="C43" s="42"/>
      <c r="D43" s="13"/>
      <c r="E43" s="13"/>
      <c r="F43" s="40"/>
      <c r="G43" s="15"/>
      <c r="H43" s="13"/>
      <c r="I43" s="13"/>
    </row>
    <row r="44" spans="1:16" ht="6.75" customHeight="1" x14ac:dyDescent="0.3">
      <c r="A44" s="23"/>
      <c r="B44" s="18"/>
      <c r="C44" s="18"/>
      <c r="D44" s="18"/>
      <c r="E44" s="18"/>
      <c r="F44" s="43"/>
      <c r="G44" s="43"/>
      <c r="H44" s="43"/>
      <c r="I44" s="13"/>
    </row>
    <row r="45" spans="1:16" hidden="1" x14ac:dyDescent="0.3">
      <c r="A45" s="17"/>
      <c r="B45" s="18"/>
      <c r="C45" s="18"/>
      <c r="D45" s="18"/>
      <c r="E45" s="18"/>
      <c r="F45" s="18"/>
      <c r="G45" s="18"/>
      <c r="H45" s="18"/>
      <c r="I45" s="12"/>
    </row>
    <row r="46" spans="1:16" hidden="1" x14ac:dyDescent="0.3">
      <c r="A46" s="16"/>
      <c r="B46" s="18"/>
      <c r="C46" s="18"/>
      <c r="D46" s="18"/>
      <c r="E46" s="18"/>
      <c r="F46" s="18"/>
      <c r="G46" s="18"/>
      <c r="H46" s="18"/>
      <c r="I46" s="13"/>
    </row>
    <row r="47" spans="1:16" hidden="1" x14ac:dyDescent="0.3">
      <c r="A47" s="23"/>
      <c r="B47" s="18"/>
      <c r="C47" s="18"/>
      <c r="D47" s="18"/>
      <c r="E47" s="18"/>
      <c r="F47" s="18"/>
      <c r="G47" s="18"/>
      <c r="H47" s="18"/>
      <c r="I47" s="13"/>
    </row>
    <row r="48" spans="1:16" ht="14.25" hidden="1" customHeight="1" x14ac:dyDescent="0.3">
      <c r="A48" s="23"/>
      <c r="B48" s="16"/>
      <c r="C48" s="18"/>
      <c r="D48" s="18"/>
      <c r="E48" s="28"/>
      <c r="F48" s="16"/>
      <c r="G48" s="18"/>
      <c r="H48" s="18"/>
      <c r="I48" s="13"/>
    </row>
    <row r="49" spans="1:9" hidden="1" x14ac:dyDescent="0.3">
      <c r="A49" s="13"/>
      <c r="B49" s="13"/>
      <c r="C49" s="13"/>
      <c r="D49" s="13"/>
      <c r="E49" s="13"/>
      <c r="F49" s="1"/>
      <c r="G49" s="13"/>
      <c r="H49" s="13"/>
      <c r="I49" s="13"/>
    </row>
    <row r="50" spans="1:9" ht="15" hidden="1" customHeight="1" x14ac:dyDescent="0.3">
      <c r="A50" s="13"/>
      <c r="B50" s="13"/>
      <c r="C50" s="13"/>
      <c r="D50" s="13"/>
      <c r="E50" s="13"/>
      <c r="F50" s="13"/>
      <c r="G50" s="13"/>
      <c r="H50" s="13"/>
      <c r="I50" s="13"/>
    </row>
    <row r="51" spans="1:9" hidden="1" x14ac:dyDescent="0.3">
      <c r="A51" s="59"/>
      <c r="B51" s="18"/>
      <c r="C51" s="13"/>
      <c r="D51" s="53"/>
      <c r="E51" s="53"/>
      <c r="F51" s="53"/>
      <c r="G51" s="53"/>
      <c r="H51" s="53"/>
      <c r="I51" s="13"/>
    </row>
    <row r="52" spans="1:9" hidden="1" x14ac:dyDescent="0.3">
      <c r="A52" s="59"/>
      <c r="B52" s="18"/>
      <c r="C52" s="13"/>
      <c r="D52" s="53"/>
      <c r="E52" s="53"/>
      <c r="F52" s="53"/>
      <c r="G52" s="53"/>
      <c r="H52" s="53"/>
      <c r="I52" s="13"/>
    </row>
    <row r="53" spans="1:9" hidden="1" x14ac:dyDescent="0.3">
      <c r="A53" s="13"/>
      <c r="B53" s="13"/>
      <c r="C53" s="13"/>
      <c r="D53" s="53"/>
      <c r="E53" s="53"/>
      <c r="F53" s="53"/>
      <c r="G53" s="53"/>
      <c r="H53" s="13"/>
      <c r="I53" s="13"/>
    </row>
    <row r="54" spans="1:9" hidden="1" x14ac:dyDescent="0.3">
      <c r="A54" s="13"/>
      <c r="B54" s="13"/>
      <c r="C54" s="13"/>
      <c r="D54" s="22"/>
      <c r="E54" s="22"/>
      <c r="F54" s="22"/>
      <c r="G54" s="22"/>
      <c r="H54" s="13"/>
      <c r="I54" s="13"/>
    </row>
    <row r="55" spans="1:9" hidden="1" x14ac:dyDescent="0.3">
      <c r="A55" s="13"/>
      <c r="B55" s="22"/>
      <c r="C55" s="13"/>
      <c r="D55" s="53"/>
      <c r="E55" s="53"/>
      <c r="F55" s="53"/>
      <c r="G55" s="53"/>
      <c r="H55" s="13"/>
      <c r="I55" s="13"/>
    </row>
    <row r="56" spans="1:9" hidden="1" x14ac:dyDescent="0.3">
      <c r="A56" s="13"/>
      <c r="B56" s="22"/>
      <c r="C56" s="13"/>
      <c r="D56" s="53"/>
      <c r="E56" s="53"/>
      <c r="F56" s="53"/>
      <c r="G56" s="53"/>
      <c r="H56" s="13"/>
      <c r="I56" s="13"/>
    </row>
    <row r="57" spans="1:9" ht="8.25" hidden="1" customHeight="1" x14ac:dyDescent="0.3">
      <c r="A57" s="13"/>
      <c r="B57" s="22"/>
      <c r="C57" s="13"/>
      <c r="D57" s="53"/>
      <c r="E57" s="53"/>
      <c r="F57" s="53"/>
      <c r="G57" s="53"/>
      <c r="H57" s="13"/>
      <c r="I57" s="13"/>
    </row>
    <row r="58" spans="1:9" ht="18.75" hidden="1" customHeight="1" x14ac:dyDescent="0.3">
      <c r="A58" s="20"/>
      <c r="B58" s="13"/>
      <c r="C58" s="13"/>
      <c r="D58" s="13"/>
      <c r="E58" s="13"/>
      <c r="F58" s="13"/>
      <c r="G58" s="13"/>
      <c r="H58" s="13"/>
      <c r="I58" s="13"/>
    </row>
    <row r="59" spans="1:9" ht="18.75" hidden="1" customHeight="1" x14ac:dyDescent="0.3">
      <c r="A59" s="54"/>
      <c r="B59" s="54"/>
      <c r="C59" s="54"/>
      <c r="D59" s="54"/>
      <c r="E59" s="54"/>
      <c r="F59" s="54"/>
      <c r="G59" s="24"/>
      <c r="H59" s="13"/>
      <c r="I59" s="13"/>
    </row>
    <row r="60" spans="1:9" ht="8.25" hidden="1" customHeight="1" x14ac:dyDescent="0.3">
      <c r="A60" s="54"/>
      <c r="B60" s="54"/>
      <c r="C60" s="54"/>
      <c r="D60" s="13"/>
      <c r="E60" s="13"/>
      <c r="F60" s="1"/>
      <c r="G60" s="24"/>
      <c r="H60" s="13"/>
      <c r="I60" s="13"/>
    </row>
    <row r="61" spans="1:9" hidden="1" x14ac:dyDescent="0.3">
      <c r="A61" s="20"/>
      <c r="B61" s="13"/>
      <c r="C61" s="13"/>
      <c r="D61" s="13"/>
      <c r="E61" s="13"/>
      <c r="F61" s="1"/>
      <c r="G61" s="13"/>
      <c r="H61" s="13"/>
      <c r="I61" s="13"/>
    </row>
    <row r="62" spans="1:9" ht="9.75" hidden="1" customHeight="1" x14ac:dyDescent="0.3">
      <c r="A62" s="13"/>
      <c r="B62" s="13"/>
      <c r="C62" s="13"/>
      <c r="D62" s="13"/>
      <c r="E62" s="13"/>
      <c r="F62" s="1"/>
      <c r="G62" s="25"/>
      <c r="H62" s="13"/>
      <c r="I62" s="13"/>
    </row>
    <row r="63" spans="1:9" hidden="1" x14ac:dyDescent="0.3">
      <c r="A63" s="20"/>
      <c r="B63" s="13"/>
      <c r="C63" s="13"/>
      <c r="D63" s="13"/>
      <c r="E63" s="13"/>
      <c r="F63" s="13"/>
      <c r="G63" s="13"/>
      <c r="H63" s="13"/>
      <c r="I63" s="13"/>
    </row>
    <row r="64" spans="1:9" hidden="1" x14ac:dyDescent="0.3">
      <c r="A64" s="20"/>
      <c r="B64" s="13"/>
      <c r="C64" s="13"/>
      <c r="D64" s="13"/>
      <c r="E64" s="13"/>
      <c r="F64" s="13"/>
      <c r="G64" s="13"/>
      <c r="H64" s="13"/>
      <c r="I64" s="13"/>
    </row>
    <row r="65" spans="1:19" hidden="1" x14ac:dyDescent="0.3">
      <c r="A65" s="13"/>
      <c r="B65" s="13"/>
      <c r="C65" s="13"/>
      <c r="D65" s="13"/>
      <c r="E65" s="53"/>
      <c r="F65" s="53"/>
      <c r="G65" s="53"/>
      <c r="H65" s="53"/>
      <c r="I65" s="53"/>
    </row>
    <row r="66" spans="1:19" hidden="1" x14ac:dyDescent="0.3">
      <c r="A66" s="13"/>
      <c r="B66" s="13"/>
      <c r="C66" s="13"/>
      <c r="D66" s="13"/>
      <c r="E66" s="53"/>
      <c r="F66" s="53"/>
      <c r="G66" s="22"/>
      <c r="H66" s="13"/>
      <c r="I66" s="13"/>
    </row>
    <row r="67" spans="1:19" ht="5.25" hidden="1" customHeight="1" x14ac:dyDescent="0.3">
      <c r="A67" s="13"/>
      <c r="B67" s="13"/>
      <c r="C67" s="13"/>
      <c r="D67" s="13"/>
      <c r="E67" s="53"/>
      <c r="F67" s="53"/>
      <c r="G67" s="16"/>
      <c r="H67" s="13"/>
      <c r="I67" s="13"/>
    </row>
    <row r="68" spans="1:19" hidden="1" x14ac:dyDescent="0.3">
      <c r="A68" s="13"/>
      <c r="B68" s="13"/>
      <c r="C68" s="13"/>
      <c r="D68" s="13"/>
      <c r="E68" s="13"/>
      <c r="F68" s="13"/>
      <c r="G68" s="13"/>
      <c r="H68" s="13"/>
      <c r="I68" s="13"/>
    </row>
    <row r="69" spans="1:19" ht="3.75" hidden="1" customHeight="1" x14ac:dyDescent="0.3">
      <c r="A69" s="13"/>
      <c r="B69" s="13"/>
      <c r="C69" s="13"/>
      <c r="D69" s="13"/>
      <c r="E69" s="29"/>
      <c r="F69" s="13"/>
      <c r="G69" s="13"/>
      <c r="H69" s="13"/>
      <c r="I69" s="13"/>
    </row>
    <row r="70" spans="1:19" ht="4.5" hidden="1" customHeight="1" x14ac:dyDescent="0.3">
      <c r="A70" s="13"/>
      <c r="B70" s="13"/>
      <c r="C70" s="13"/>
      <c r="D70" s="13"/>
      <c r="E70" s="13"/>
      <c r="F70" s="13"/>
      <c r="G70" s="13"/>
      <c r="H70" s="13"/>
      <c r="I70" s="13"/>
    </row>
    <row r="71" spans="1:19" ht="6" hidden="1" customHeight="1" x14ac:dyDescent="0.3">
      <c r="A71" s="13"/>
      <c r="B71" s="13"/>
      <c r="C71" s="13"/>
      <c r="D71" s="13"/>
      <c r="E71" s="13"/>
      <c r="F71" s="13"/>
      <c r="G71" s="13"/>
      <c r="H71" s="13"/>
      <c r="I71" s="13"/>
    </row>
    <row r="72" spans="1:19" hidden="1" x14ac:dyDescent="0.3">
      <c r="A72" s="13"/>
      <c r="B72" s="13"/>
      <c r="C72" s="13"/>
      <c r="D72" s="13"/>
      <c r="E72" s="13"/>
      <c r="F72" s="13"/>
      <c r="G72" s="13"/>
      <c r="H72" s="13"/>
      <c r="I72" s="13"/>
    </row>
    <row r="73" spans="1:19" ht="53.25" hidden="1" customHeight="1" x14ac:dyDescent="0.3">
      <c r="A73" s="13"/>
      <c r="B73" s="13"/>
      <c r="C73" s="13"/>
      <c r="D73" s="13"/>
      <c r="E73" s="13"/>
      <c r="F73" s="16"/>
      <c r="G73" s="16"/>
      <c r="H73" s="13"/>
      <c r="I73" s="13"/>
    </row>
    <row r="74" spans="1:19" x14ac:dyDescent="0.3">
      <c r="A74" s="59"/>
      <c r="B74" s="59"/>
      <c r="C74" s="59"/>
      <c r="D74" s="59"/>
      <c r="E74" s="59"/>
      <c r="F74" s="59"/>
      <c r="G74" s="59"/>
      <c r="H74" s="59"/>
      <c r="I74" s="59"/>
    </row>
    <row r="75" spans="1:19" x14ac:dyDescent="0.3">
      <c r="A75" s="13"/>
      <c r="B75" s="13"/>
      <c r="C75" s="13"/>
      <c r="D75" s="13"/>
      <c r="E75" s="13"/>
      <c r="F75" s="13"/>
      <c r="G75" s="13"/>
      <c r="H75" s="12"/>
      <c r="I75" s="12"/>
    </row>
    <row r="76" spans="1:19" x14ac:dyDescent="0.3">
      <c r="A76" s="12"/>
      <c r="C76" s="57"/>
      <c r="D76" s="57"/>
      <c r="E76" s="57"/>
      <c r="F76" s="57"/>
      <c r="G76" s="13"/>
      <c r="H76" s="12"/>
      <c r="I76" s="12"/>
    </row>
    <row r="77" spans="1:19" ht="15" customHeight="1" x14ac:dyDescent="0.3">
      <c r="A77" s="12"/>
      <c r="D77" s="58"/>
      <c r="E77" s="58"/>
      <c r="G77" s="13"/>
      <c r="H77" s="12"/>
      <c r="I77" s="12"/>
    </row>
    <row r="78" spans="1:19" x14ac:dyDescent="0.3">
      <c r="A78" s="4"/>
      <c r="B78" s="4"/>
      <c r="C78" s="4"/>
      <c r="D78" s="4"/>
    </row>
    <row r="79" spans="1:19" x14ac:dyDescent="0.3">
      <c r="A79" s="2"/>
      <c r="B79" s="2"/>
      <c r="C79" s="2"/>
      <c r="D79" s="2"/>
      <c r="O79" s="11"/>
      <c r="P79" s="11"/>
      <c r="Q79" s="11"/>
    </row>
    <row r="80" spans="1:19" ht="12" customHeight="1" x14ac:dyDescent="0.3">
      <c r="A80" s="5"/>
      <c r="B80" s="5"/>
      <c r="C80" s="86"/>
      <c r="D80" s="86"/>
      <c r="E80" s="86"/>
      <c r="F80" s="86"/>
      <c r="G80" s="86"/>
      <c r="H80" s="19" t="s">
        <v>4</v>
      </c>
      <c r="I80" s="52">
        <f ca="1">TODAY()</f>
        <v>44020</v>
      </c>
      <c r="J80" s="52"/>
      <c r="K80" s="52"/>
      <c r="M80" s="50" t="s">
        <v>1</v>
      </c>
      <c r="N80" s="50"/>
      <c r="O80" s="50"/>
      <c r="P80" s="50"/>
      <c r="Q80" s="50"/>
      <c r="R80" s="50"/>
      <c r="S80" s="50"/>
    </row>
    <row r="81" spans="1:21" x14ac:dyDescent="0.3">
      <c r="A81" s="2"/>
      <c r="D81" s="78"/>
      <c r="E81" s="78" t="s">
        <v>50</v>
      </c>
      <c r="F81" s="78"/>
      <c r="G81" s="78"/>
      <c r="H81" s="3"/>
      <c r="I81" s="2"/>
      <c r="M81" s="51" t="s">
        <v>2</v>
      </c>
      <c r="N81" s="51"/>
      <c r="O81" s="51"/>
      <c r="P81" s="51"/>
      <c r="Q81" s="51"/>
      <c r="R81" s="51"/>
      <c r="S81" s="51"/>
    </row>
    <row r="82" spans="1:21" x14ac:dyDescent="0.3">
      <c r="A82" s="2"/>
      <c r="B82" s="2"/>
    </row>
    <row r="83" spans="1:21" ht="19.8" customHeight="1" x14ac:dyDescent="0.3">
      <c r="A83" s="3" t="s">
        <v>51</v>
      </c>
      <c r="B83" s="2"/>
      <c r="C83" s="2"/>
      <c r="D83" s="2"/>
      <c r="E83" s="2"/>
      <c r="F83" s="2"/>
      <c r="G83" s="2"/>
      <c r="H83" s="2"/>
      <c r="I83" s="2"/>
      <c r="T83" s="31"/>
      <c r="U83" s="31"/>
    </row>
    <row r="84" spans="1:21" x14ac:dyDescent="0.3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1:21" x14ac:dyDescent="0.3">
      <c r="I85" s="2"/>
    </row>
    <row r="86" spans="1:21" x14ac:dyDescent="0.3">
      <c r="I86" s="2"/>
    </row>
    <row r="87" spans="1:21" ht="15.75" customHeight="1" x14ac:dyDescent="0.3">
      <c r="I87" s="2"/>
    </row>
    <row r="88" spans="1:21" x14ac:dyDescent="0.3">
      <c r="I88" s="2"/>
    </row>
    <row r="89" spans="1:21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21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21" x14ac:dyDescent="0.3">
      <c r="B91" s="2"/>
      <c r="C91" s="2"/>
      <c r="D91" s="2"/>
      <c r="E91" s="2"/>
      <c r="F91" s="2"/>
      <c r="G91" s="2"/>
      <c r="H91" s="2"/>
      <c r="I91" s="2"/>
    </row>
    <row r="92" spans="1:21" x14ac:dyDescent="0.3">
      <c r="B92" s="6"/>
      <c r="C92" s="6"/>
      <c r="D92" s="2"/>
      <c r="E92" s="2"/>
      <c r="F92" s="2"/>
      <c r="G92" s="2"/>
      <c r="H92" s="2"/>
      <c r="I92" s="2"/>
    </row>
    <row r="93" spans="1:21" x14ac:dyDescent="0.3">
      <c r="A93" s="3" t="s">
        <v>10</v>
      </c>
      <c r="B93" s="6"/>
      <c r="C93" s="6"/>
      <c r="D93" s="2"/>
      <c r="E93" s="2"/>
      <c r="F93" s="2"/>
      <c r="G93" s="2"/>
      <c r="H93" s="2"/>
      <c r="I93" s="2"/>
    </row>
    <row r="94" spans="1:21" x14ac:dyDescent="0.3">
      <c r="A94" s="3" t="s">
        <v>10</v>
      </c>
      <c r="B94" s="6"/>
      <c r="C94" s="6"/>
      <c r="D94" s="2"/>
      <c r="E94" s="2"/>
      <c r="F94" s="2"/>
      <c r="G94" s="2"/>
      <c r="H94" s="2"/>
      <c r="I94" s="2"/>
    </row>
    <row r="95" spans="1:21" x14ac:dyDescent="0.3">
      <c r="A95" s="3"/>
      <c r="B95" s="6"/>
      <c r="C95" s="6"/>
      <c r="D95" s="2"/>
      <c r="E95" s="2"/>
      <c r="F95" s="2"/>
      <c r="G95" s="2"/>
      <c r="H95" s="2"/>
      <c r="I95" s="2"/>
    </row>
    <row r="96" spans="1:21" x14ac:dyDescent="0.3">
      <c r="A96" s="2"/>
      <c r="B96" s="6"/>
      <c r="C96" s="6"/>
      <c r="D96" s="2"/>
      <c r="E96" s="2"/>
      <c r="F96" s="2"/>
      <c r="G96" s="2"/>
      <c r="H96" s="2"/>
      <c r="I96" s="2"/>
    </row>
    <row r="99" spans="1:1" x14ac:dyDescent="0.3">
      <c r="A99" t="s">
        <v>0</v>
      </c>
    </row>
    <row r="133" spans="4:18" x14ac:dyDescent="0.3">
      <c r="D133" t="s">
        <v>18</v>
      </c>
    </row>
    <row r="134" spans="4:18" x14ac:dyDescent="0.3">
      <c r="D134" t="s">
        <v>19</v>
      </c>
    </row>
    <row r="135" spans="4:18" x14ac:dyDescent="0.3">
      <c r="D135" t="s">
        <v>20</v>
      </c>
    </row>
    <row r="136" spans="4:18" x14ac:dyDescent="0.3">
      <c r="R136" s="38" t="s">
        <v>32</v>
      </c>
    </row>
    <row r="137" spans="4:18" x14ac:dyDescent="0.3">
      <c r="R137" s="39" t="s">
        <v>33</v>
      </c>
    </row>
    <row r="138" spans="4:18" ht="44.4" customHeight="1" x14ac:dyDescent="0.3">
      <c r="E138" s="48" t="s">
        <v>23</v>
      </c>
      <c r="F138" s="48"/>
      <c r="G138" s="48"/>
      <c r="H138" s="48"/>
      <c r="I138" s="48" t="s">
        <v>24</v>
      </c>
      <c r="J138" s="48"/>
      <c r="K138" s="16"/>
      <c r="O138" s="45" t="s">
        <v>36</v>
      </c>
      <c r="P138" s="45"/>
      <c r="R138" t="s">
        <v>34</v>
      </c>
    </row>
    <row r="139" spans="4:18" x14ac:dyDescent="0.3">
      <c r="D139">
        <v>1</v>
      </c>
      <c r="E139" t="s">
        <v>35</v>
      </c>
      <c r="I139" s="45">
        <v>0.6</v>
      </c>
      <c r="J139" s="45"/>
      <c r="L139" s="87">
        <f>IF(A25=E$139,I$139,IF(A25=E$140,I$140,IF(A25=E$141,I$141,IF(A25=E$142,I$142,IF(A25=E$143,I$143,IF(A25=E$144,I$144,IF(A25=E$145,I$145,IF(A25=E$146,I$146,0))))))))</f>
        <v>0</v>
      </c>
      <c r="M139" s="87"/>
      <c r="O139" s="65">
        <f>0.15*15*60/10000</f>
        <v>1.35E-2</v>
      </c>
      <c r="P139" s="65"/>
    </row>
    <row r="140" spans="4:18" x14ac:dyDescent="0.3">
      <c r="D140">
        <v>2</v>
      </c>
      <c r="E140" t="s">
        <v>25</v>
      </c>
      <c r="I140" s="45">
        <v>0.9</v>
      </c>
      <c r="J140" s="45"/>
      <c r="L140" s="87">
        <f>IF(A26=E$139,I$139,IF(A26=E$140,I$140,IF(A26=E$141,I$141,IF(A26=E$142,I$142,IF(A26=E$143,I$143,IF(A26=E$144,I$144,IF(A26=E$145,I$145,IF(A26=E$146,I$146,0))))))))</f>
        <v>0</v>
      </c>
      <c r="M140" s="87"/>
    </row>
    <row r="141" spans="4:18" x14ac:dyDescent="0.3">
      <c r="D141">
        <v>3</v>
      </c>
      <c r="E141" t="s">
        <v>26</v>
      </c>
      <c r="I141" s="45">
        <v>0.9</v>
      </c>
      <c r="J141" s="45"/>
      <c r="L141" s="87">
        <f>IF(A27=E$139,I$139,IF(A27=E$140,I$140,IF(A27=E$141,I$141,IF(A27=E$142,I$142,IF(A27=E$143,I$143,IF(A27=E$144,I$144,IF(A27=E$145,I$145,IF(A27=E$146,I$146,0))))))))</f>
        <v>0</v>
      </c>
      <c r="M141" s="87"/>
    </row>
    <row r="142" spans="4:18" x14ac:dyDescent="0.3">
      <c r="D142">
        <v>4</v>
      </c>
      <c r="E142" t="s">
        <v>27</v>
      </c>
      <c r="I142" s="45">
        <v>0.6</v>
      </c>
      <c r="J142" s="45"/>
      <c r="L142" s="87">
        <f>IF(A28=E$139,I$139,IF(A28=E$140,I$140,IF(A28=E$141,I$141,IF(A28=E$142,I$142,IF(A28=E$143,I$143,IF(A28=E$144,I$144,IF(A28=E$145,I$145,IF(A28=E$146,I$146,0))))))))</f>
        <v>0</v>
      </c>
      <c r="M142" s="87"/>
    </row>
    <row r="143" spans="4:18" x14ac:dyDescent="0.3">
      <c r="D143">
        <v>5</v>
      </c>
      <c r="E143" t="s">
        <v>28</v>
      </c>
      <c r="I143" s="45">
        <v>0.8</v>
      </c>
      <c r="J143" s="45"/>
      <c r="L143" s="87">
        <f>IF(A29=E$139,I$139,IF(A29=E$140,I$140,IF(A29=E$141,I$141,IF(A29=E$142,I$142,IF(A29=E$143,I$143,IF(A29=E$144,I$144,IF(A29=E$145,I$145,IF(A29=E$146,I$146,0))))))))</f>
        <v>0</v>
      </c>
      <c r="M143" s="87"/>
    </row>
    <row r="144" spans="4:18" x14ac:dyDescent="0.3">
      <c r="D144">
        <v>6</v>
      </c>
      <c r="E144" t="s">
        <v>29</v>
      </c>
      <c r="I144" s="45">
        <v>0.9</v>
      </c>
      <c r="J144" s="45"/>
      <c r="L144" s="87">
        <f>IF(A30=E$139,I$139,IF(A30=E$140,I$140,IF(A30=E$141,I$141,IF(A30=E$142,I$142,IF(A30=E$143,I$143,IF(A30=E$144,I$144,IF(A30=E$145,I$145,IF(A30=E$146,I$146,0))))))))</f>
        <v>0</v>
      </c>
      <c r="M144" s="87"/>
      <c r="R144" t="s">
        <v>49</v>
      </c>
    </row>
    <row r="145" spans="4:13" x14ac:dyDescent="0.3">
      <c r="D145">
        <v>7</v>
      </c>
      <c r="E145" t="s">
        <v>30</v>
      </c>
      <c r="I145" s="45">
        <v>0.5</v>
      </c>
      <c r="J145" s="45"/>
      <c r="L145" s="87">
        <f>IF(A31=E$139,I$139,IF(A31=E$140,I$140,IF(A31=E$141,I$141,IF(A31=E$142,I$142,IF(A31=E$143,I$143,IF(A31=E$144,I$144,IF(A31=E$145,I$145,IF(A31=E$146,I$146,0))))))))</f>
        <v>0</v>
      </c>
      <c r="M145" s="87"/>
    </row>
    <row r="146" spans="4:13" x14ac:dyDescent="0.3">
      <c r="D146">
        <v>8</v>
      </c>
      <c r="E146" t="s">
        <v>31</v>
      </c>
      <c r="I146" s="45">
        <v>0.8</v>
      </c>
      <c r="J146" s="45"/>
      <c r="L146" s="87">
        <f>IF(A32=E$139,I$139,IF(A32=E$140,I$140,IF(A32=E$141,I$141,IF(A32=E$142,I$142,IF(A32=E$143,I$143,IF(A32=E$144,I$144,IF(A32=E$145,I$145,IF(A32=E$146,I$146,0))))))))</f>
        <v>0</v>
      </c>
      <c r="M146" s="87"/>
    </row>
  </sheetData>
  <sheetProtection algorithmName="SHA-512" hashValue="9VzR4w/hbVBcWM/5qhbpX+UP8Krcrc+YO3tTczfrJPBG2AGT5avaedMunu36OjqKtRc6WF8wLWYj0KW2cWZWBg==" saltValue="+WhH8Tb1GYL98XTUhg/2vw==" spinCount="100000" sheet="1" objects="1" scenarios="1"/>
  <mergeCells count="105">
    <mergeCell ref="L145:M145"/>
    <mergeCell ref="L146:M146"/>
    <mergeCell ref="A33:G33"/>
    <mergeCell ref="H33:K33"/>
    <mergeCell ref="L33:N33"/>
    <mergeCell ref="A36:P36"/>
    <mergeCell ref="B37:D37"/>
    <mergeCell ref="L140:M140"/>
    <mergeCell ref="L141:M141"/>
    <mergeCell ref="L142:M142"/>
    <mergeCell ref="L143:M143"/>
    <mergeCell ref="L144:M144"/>
    <mergeCell ref="A3:S3"/>
    <mergeCell ref="A4:S4"/>
    <mergeCell ref="A7:S7"/>
    <mergeCell ref="A8:S9"/>
    <mergeCell ref="O139:P139"/>
    <mergeCell ref="O138:P138"/>
    <mergeCell ref="L139:M139"/>
    <mergeCell ref="I18:K18"/>
    <mergeCell ref="L18:N18"/>
    <mergeCell ref="A18:H18"/>
    <mergeCell ref="P13:S18"/>
    <mergeCell ref="L20:N20"/>
    <mergeCell ref="C76:F76"/>
    <mergeCell ref="D77:E77"/>
    <mergeCell ref="A74:I74"/>
    <mergeCell ref="A51:A52"/>
    <mergeCell ref="D51:H52"/>
    <mergeCell ref="D53:G53"/>
    <mergeCell ref="E65:I65"/>
    <mergeCell ref="E67:F67"/>
    <mergeCell ref="A59:F59"/>
    <mergeCell ref="E66:F66"/>
    <mergeCell ref="A60:C60"/>
    <mergeCell ref="D56:G56"/>
    <mergeCell ref="D57:G57"/>
    <mergeCell ref="F20:G20"/>
    <mergeCell ref="B14:E14"/>
    <mergeCell ref="B13:E13"/>
    <mergeCell ref="B15:E15"/>
    <mergeCell ref="B16:E16"/>
    <mergeCell ref="B17:E17"/>
    <mergeCell ref="L15:N15"/>
    <mergeCell ref="L16:N16"/>
    <mergeCell ref="L17:N17"/>
    <mergeCell ref="F13:H13"/>
    <mergeCell ref="I13:K13"/>
    <mergeCell ref="L13:N13"/>
    <mergeCell ref="F14:H14"/>
    <mergeCell ref="F15:H15"/>
    <mergeCell ref="F16:H16"/>
    <mergeCell ref="F17:H17"/>
    <mergeCell ref="I14:K14"/>
    <mergeCell ref="I15:K15"/>
    <mergeCell ref="I16:K16"/>
    <mergeCell ref="I17:K17"/>
    <mergeCell ref="A6:N6"/>
    <mergeCell ref="L24:N24"/>
    <mergeCell ref="A24:G24"/>
    <mergeCell ref="E138:H138"/>
    <mergeCell ref="I138:J138"/>
    <mergeCell ref="L25:N25"/>
    <mergeCell ref="L26:N26"/>
    <mergeCell ref="L40:N40"/>
    <mergeCell ref="L29:N29"/>
    <mergeCell ref="H30:K30"/>
    <mergeCell ref="L30:N30"/>
    <mergeCell ref="A31:G31"/>
    <mergeCell ref="H31:K31"/>
    <mergeCell ref="L31:N31"/>
    <mergeCell ref="A32:G32"/>
    <mergeCell ref="L14:N14"/>
    <mergeCell ref="I146:J146"/>
    <mergeCell ref="A25:G25"/>
    <mergeCell ref="H25:K25"/>
    <mergeCell ref="A26:G26"/>
    <mergeCell ref="H26:K26"/>
    <mergeCell ref="A27:G27"/>
    <mergeCell ref="H27:K27"/>
    <mergeCell ref="A40:G40"/>
    <mergeCell ref="H40:K40"/>
    <mergeCell ref="A28:G28"/>
    <mergeCell ref="H28:K28"/>
    <mergeCell ref="A29:G29"/>
    <mergeCell ref="H29:K29"/>
    <mergeCell ref="A30:G30"/>
    <mergeCell ref="I139:J139"/>
    <mergeCell ref="I140:J140"/>
    <mergeCell ref="H32:K32"/>
    <mergeCell ref="L32:N32"/>
    <mergeCell ref="H24:K24"/>
    <mergeCell ref="I144:J144"/>
    <mergeCell ref="I145:J145"/>
    <mergeCell ref="I141:J141"/>
    <mergeCell ref="I142:J142"/>
    <mergeCell ref="I143:J143"/>
    <mergeCell ref="A84:S84"/>
    <mergeCell ref="M80:S80"/>
    <mergeCell ref="M81:S81"/>
    <mergeCell ref="I80:K80"/>
    <mergeCell ref="C80:G80"/>
    <mergeCell ref="L27:N27"/>
    <mergeCell ref="L28:N28"/>
    <mergeCell ref="D55:G55"/>
  </mergeCells>
  <conditionalFormatting sqref="I21">
    <cfRule type="containsErrors" dxfId="9" priority="24">
      <formula>ISERROR(I21)</formula>
    </cfRule>
  </conditionalFormatting>
  <conditionalFormatting sqref="F23">
    <cfRule type="containsText" dxfId="8" priority="18" operator="containsText" text="niezgodność z poz. b)">
      <formula>NOT(ISERROR(SEARCH("niezgodność z poz. b)",F23)))</formula>
    </cfRule>
  </conditionalFormatting>
  <conditionalFormatting sqref="O27:Q28 S27:S28 R136:R137">
    <cfRule type="containsText" dxfId="7" priority="11" operator="containsText" text="Brak efektu ekologicznego">
      <formula>NOT(ISERROR(SEARCH("Brak efektu ekologicznego",O27)))</formula>
    </cfRule>
  </conditionalFormatting>
  <conditionalFormatting sqref="A8:S9">
    <cfRule type="cellIs" dxfId="6" priority="8" operator="equal">
      <formula>""</formula>
    </cfRule>
  </conditionalFormatting>
  <conditionalFormatting sqref="B14:K17">
    <cfRule type="cellIs" dxfId="5" priority="7" operator="equal">
      <formula>""</formula>
    </cfRule>
  </conditionalFormatting>
  <conditionalFormatting sqref="A25:G25">
    <cfRule type="cellIs" dxfId="4" priority="6" operator="equal">
      <formula>""</formula>
    </cfRule>
  </conditionalFormatting>
  <conditionalFormatting sqref="A26:G32">
    <cfRule type="cellIs" dxfId="3" priority="5" operator="equal">
      <formula>""</formula>
    </cfRule>
  </conditionalFormatting>
  <conditionalFormatting sqref="H25:K32">
    <cfRule type="cellIs" dxfId="2" priority="4" operator="equal">
      <formula>""</formula>
    </cfRule>
  </conditionalFormatting>
  <conditionalFormatting sqref="P13:S18">
    <cfRule type="containsText" dxfId="1" priority="2" operator="containsText" text="Pojemność zbiorników jest niewystarczająca do uzyskania efektu ekologicznego. Należy zwiekszyć pojemność zbiorników. ">
      <formula>NOT(ISERROR(SEARCH("Pojemność zbiorników jest niewystarczająca do uzyskania efektu ekologicznego. Należy zwiekszyć pojemność zbiorników. ",P13)))</formula>
    </cfRule>
  </conditionalFormatting>
  <conditionalFormatting sqref="C80:G80">
    <cfRule type="cellIs" dxfId="0" priority="1" operator="equal">
      <formula>""</formula>
    </cfRule>
  </conditionalFormatting>
  <dataValidations count="2">
    <dataValidation type="list" allowBlank="1" showInputMessage="1" showErrorMessage="1" sqref="B14:E17" xr:uid="{F6465619-3CF6-4A82-91A7-5DD25A0DB650}">
      <formula1>$D$133:$D$135</formula1>
    </dataValidation>
    <dataValidation type="list" allowBlank="1" showInputMessage="1" showErrorMessage="1" sqref="A25:G32" xr:uid="{E179D6F3-367B-4B29-ABF0-1EAFB9A5BFAA}">
      <formula1>$E$139:$E$146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Instrukcja</vt:lpstr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Złotek, Robert</cp:lastModifiedBy>
  <cp:lastPrinted>2020-07-08T08:09:45Z</cp:lastPrinted>
  <dcterms:created xsi:type="dcterms:W3CDTF">2015-09-07T08:21:48Z</dcterms:created>
  <dcterms:modified xsi:type="dcterms:W3CDTF">2020-07-08T12:34:29Z</dcterms:modified>
</cp:coreProperties>
</file>