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iatek\Desktop\EFEKTY-OW\WERSJA DLA BENEFICJENTA\"/>
    </mc:Choice>
  </mc:AlternateContent>
  <xr:revisionPtr revIDLastSave="0" documentId="13_ncr:1_{3703B9F6-5823-4B09-AA53-4CCD6A282B13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Instrukcja" sheetId="3" r:id="rId1"/>
    <sheet name="Dane" sheetId="1" r:id="rId2"/>
    <sheet name="Wydruk" sheetId="2" r:id="rId3"/>
  </sheets>
  <definedNames>
    <definedName name="_ftn1" localSheetId="1">Dane!$A$97</definedName>
    <definedName name="_ftn2" localSheetId="1">Dane!$A$98</definedName>
    <definedName name="_ftn3" localSheetId="1">Dane!$A$102</definedName>
    <definedName name="_ftnref1" localSheetId="1">Dane!$A$9</definedName>
    <definedName name="_ftnref2" localSheetId="1">Dane!$A$40</definedName>
    <definedName name="_ftnref3" localSheetId="1">Dane!$A$83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2" l="1"/>
  <c r="M52" i="2"/>
  <c r="M51" i="2"/>
  <c r="M50" i="2"/>
  <c r="M49" i="2"/>
  <c r="M48" i="2"/>
  <c r="M47" i="1"/>
  <c r="N60" i="2" s="1"/>
  <c r="E47" i="1"/>
  <c r="A60" i="2" s="1"/>
  <c r="E68" i="1" l="1"/>
  <c r="A75" i="2" s="1"/>
  <c r="E42" i="1"/>
  <c r="F39" i="2" s="1"/>
  <c r="E43" i="1"/>
  <c r="F40" i="2" s="1"/>
  <c r="E41" i="1"/>
  <c r="F38" i="2" s="1"/>
  <c r="E32" i="1"/>
  <c r="N35" i="2" s="1"/>
  <c r="E31" i="1"/>
  <c r="D35" i="2" s="1"/>
  <c r="E30" i="1"/>
  <c r="J34" i="2" s="1"/>
  <c r="M9" i="2"/>
  <c r="K95" i="2"/>
  <c r="I52" i="2" l="1"/>
  <c r="I51" i="2"/>
  <c r="I50" i="2"/>
  <c r="E52" i="2"/>
  <c r="E51" i="2"/>
  <c r="E50" i="2"/>
  <c r="I49" i="2" l="1"/>
  <c r="I48" i="2"/>
  <c r="E49" i="2"/>
  <c r="E48" i="2"/>
  <c r="A95" i="2" l="1"/>
  <c r="F88" i="2"/>
  <c r="F87" i="2"/>
  <c r="T31" i="2"/>
  <c r="M29" i="2"/>
  <c r="Q20" i="2"/>
  <c r="I20" i="2"/>
  <c r="C20" i="2"/>
  <c r="M14" i="2"/>
  <c r="M12" i="2"/>
  <c r="U17" i="2" s="1"/>
  <c r="U26" i="2" s="1"/>
  <c r="E12" i="2"/>
  <c r="A5" i="2"/>
  <c r="Q50" i="2" l="1"/>
  <c r="Q51" i="2"/>
  <c r="Q52" i="2"/>
  <c r="Q49" i="2"/>
  <c r="Q48" i="2"/>
  <c r="M17" i="2"/>
</calcChain>
</file>

<file path=xl/sharedStrings.xml><?xml version="1.0" encoding="utf-8"?>
<sst xmlns="http://schemas.openxmlformats.org/spreadsheetml/2006/main" count="131" uniqueCount="109">
  <si>
    <t xml:space="preserve">1. Charakterystyka przedsięwzięcia </t>
  </si>
  <si>
    <t>(wynikająca z projektu budowy oczyszczalni; przyjęte zużycie wody na cele bytowe powyżej 120 l/d wymaga uzasadnienia)</t>
  </si>
  <si>
    <t xml:space="preserve">2. Dane formalno – prawne </t>
  </si>
  <si>
    <t>Rodzaj zanieczyszczeń</t>
  </si>
  <si>
    <t>BZT5</t>
  </si>
  <si>
    <t>ChZT</t>
  </si>
  <si>
    <t>Zawiesina og.</t>
  </si>
  <si>
    <t>Fosfor</t>
  </si>
  <si>
    <t>Azot ogólny</t>
  </si>
  <si>
    <t xml:space="preserve">5. Krótkie uzasadnienie potrzeby budowy nowej oczyszczalni ścieków: </t>
  </si>
  <si>
    <t>że liczba dodatkowych osób korzystających z ulepszonego oczyszczania ścieków określona w pkt 1 poz. j wyrażona w RLM została podana w oparciu o wskazówki ujęte w dokumencie pn. „Definicja i wzór wyliczenia efektów ekologicznych związanych z gospodarką ściekową” zamieszczonym na stronie internetowej Funduszu: www.wfosgw.poznan.pl</t>
  </si>
  <si>
    <t>………………………………………………………………</t>
  </si>
  <si>
    <t>Podpisy i pieczątki osób reprezentujących</t>
  </si>
  <si>
    <t>[1] Wyłącznie na potrzeby statystyczne WFOŚiGW</t>
  </si>
  <si>
    <t>Nazwa przedsięwzięcia:</t>
  </si>
  <si>
    <t>Ilość mieszkanców przewidzianych do podłączenia</t>
  </si>
  <si>
    <t>stali mieszkańcy:</t>
  </si>
  <si>
    <t>turyści:</t>
  </si>
  <si>
    <t>(należy podać liczbe zarejestrowanych miejsc noclegowych)</t>
  </si>
  <si>
    <t>Ilość ścieków przemysłowych</t>
  </si>
  <si>
    <t>RLM</t>
  </si>
  <si>
    <t>co stanowi RLM</t>
  </si>
  <si>
    <t>planowany rok podłączenia</t>
  </si>
  <si>
    <t>ilość RLM</t>
  </si>
  <si>
    <t>ilość ścieków dowożonych od mieszkańców nieplanowanych  do podłączenia</t>
  </si>
  <si>
    <t>ilość odprowadzanych ścieków na mieszkańca</t>
  </si>
  <si>
    <t>Pozwolenie wodnoprawne</t>
  </si>
  <si>
    <t>nr</t>
  </si>
  <si>
    <t>z dnia</t>
  </si>
  <si>
    <t>ważne do</t>
  </si>
  <si>
    <t>odbiornik scieków:</t>
  </si>
  <si>
    <t>nazwa cieku</t>
  </si>
  <si>
    <t>dopływ</t>
  </si>
  <si>
    <t>zlewnia</t>
  </si>
  <si>
    <t>urządzenia do oczyszczania ścieków:</t>
  </si>
  <si>
    <t>Parametry ściekow</t>
  </si>
  <si>
    <t>Zawiesina ogólna</t>
  </si>
  <si>
    <t xml:space="preserve">nazwa cieku, </t>
  </si>
  <si>
    <t xml:space="preserve">dopływ, </t>
  </si>
  <si>
    <t>stężenia ścieków [mg/l]</t>
  </si>
  <si>
    <t xml:space="preserve">Krótkie uzasadnienie potrzeby budowy nowej oczyszczalni ścieków: </t>
  </si>
  <si>
    <t>Imie i Nazwisko osoby sporzadzającej efekt ekologiczny:</t>
  </si>
  <si>
    <t>numer telefonu kontaktowego:</t>
  </si>
  <si>
    <t>Miejscowość:</t>
  </si>
  <si>
    <t>Jednostkę przy dokonywaniu czynności prawnych</t>
  </si>
  <si>
    <t xml:space="preserve">Opracował </t>
  </si>
  <si>
    <t xml:space="preserve">Numer telefonu              </t>
  </si>
  <si>
    <t>dnia</t>
  </si>
  <si>
    <t>UWAGA: Proszę zawsze wypełniać wszystkie żółte pola w kolumnach zaczynając od góry</t>
  </si>
  <si>
    <t>Dane niezbędne do wyliczenia efektu ekologicznego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</si>
  <si>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/d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</si>
  <si>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/rok</t>
    </r>
  </si>
  <si>
    <r>
      <t>Przepustowośc oczyszczalni Qdśr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/d</t>
    </r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</si>
  <si>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 xml:space="preserve">/rok, tj. </t>
    </r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</si>
  <si>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>/d, co stanowi</t>
    </r>
  </si>
  <si>
    <r>
      <t xml:space="preserve">EFEKT RZECZOWY I  EKOLOGICZNY </t>
    </r>
    <r>
      <rPr>
        <vertAlign val="superscript"/>
        <sz val="9"/>
        <color theme="1"/>
        <rFont val="Calibri"/>
        <family val="2"/>
        <charset val="238"/>
        <scheme val="minor"/>
      </rPr>
      <t>[1]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</si>
  <si>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/d, co stanowi </t>
    </r>
  </si>
  <si>
    <t>a) ilość mieszkańców przewidzianych do podłączenia do systemu kanalizacji sanitarnej doprowadzających ścieki do nowobudowanej oczyszczalni:</t>
  </si>
  <si>
    <r>
      <t>RLM</t>
    </r>
    <r>
      <rPr>
        <vertAlign val="superscript"/>
        <sz val="10"/>
        <color theme="1"/>
        <rFont val="Calibri"/>
        <family val="2"/>
        <charset val="238"/>
        <scheme val="minor"/>
      </rPr>
      <t>[2]</t>
    </r>
  </si>
  <si>
    <r>
      <t xml:space="preserve">Ładunek zanieczyszczeń             </t>
    </r>
    <r>
      <rPr>
        <sz val="8"/>
        <color theme="1"/>
        <rFont val="Calibri"/>
        <family val="2"/>
        <charset val="238"/>
        <scheme val="minor"/>
      </rPr>
      <t xml:space="preserve"> (przy założeniu pełnego obciążenia oczyszczalni) [kg/rok]</t>
    </r>
  </si>
  <si>
    <t>(zgodne z KPOŚK)</t>
  </si>
  <si>
    <r>
      <t>a)    przepustowość oczyszczalni – Qd.śr. [m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>/d]</t>
    </r>
  </si>
  <si>
    <t xml:space="preserve">b)    RLM rzeczywiste aglomeracji, na której zlokalizowana jest oczyszczalnia </t>
  </si>
  <si>
    <t xml:space="preserve">c)    pozwolenie wodnoprawne - nr: </t>
  </si>
  <si>
    <t>d)  odbiornik ścieków:</t>
  </si>
  <si>
    <t>3. Parametry ścieków oczyszczonych odprowadzanych z oczyszczalni:</t>
  </si>
  <si>
    <t>a) urządzenia do oczyszczania ścieków:</t>
  </si>
  <si>
    <t xml:space="preserve">4. Dane techniczne oczyszczalni    </t>
  </si>
  <si>
    <t>OŚWIADCZAM / Y</t>
  </si>
  <si>
    <t xml:space="preserve">1. </t>
  </si>
  <si>
    <t>Wypełnianie Efektu należy zacząć od arkusza "Dane"</t>
  </si>
  <si>
    <t>2.</t>
  </si>
  <si>
    <t>W akuszu "Dane" należy wypełnić tylko pola zaznaczone żółtym kolorem</t>
  </si>
  <si>
    <t>3.</t>
  </si>
  <si>
    <t>Dane przedsięwzięcia wpisywane w arkuszu "Dane" pojawią się w całości w arkuszu "Wydruk"</t>
  </si>
  <si>
    <t>4.</t>
  </si>
  <si>
    <t>5.</t>
  </si>
  <si>
    <t>Jeżeli w arkuszu "Wydruk" pojawi się pole zaznaczone na czerwono, tzn. że podano błędne dane i należy zweryfikować arkusz "Dane"</t>
  </si>
  <si>
    <t>6.</t>
  </si>
  <si>
    <t>Jeżeli wszystkie dane zostały wprowadzono poprawnie można wydrukować arkusz "Wydruk"</t>
  </si>
  <si>
    <t>7.</t>
  </si>
  <si>
    <t>Data sporządzenia Efektu generowana jest automatycznie, z każdym otworzeniem arkusza</t>
  </si>
  <si>
    <t>Instrukcja wypełnienia Efektu ekologicznego OW-III</t>
  </si>
  <si>
    <t>Jeżeli jakieś pole pozostanie nie wypełnione należy wpisać "0"</t>
  </si>
  <si>
    <r>
      <t>(wynikająca z projektu modernizacji oczyszczalni lub rzeczywistego zużycia wody; przyjęte zużycie wody na cele bytowe powyżej 0,12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/d wymaga uzasadnienia)</t>
    </r>
  </si>
  <si>
    <t>RLM rzeczywiste aglomeracji na ktorej zlokalizowana jest oczyszczalnia</t>
  </si>
  <si>
    <t>zgodne z KPOŚK</t>
  </si>
  <si>
    <t>Przed modernizacją</t>
  </si>
  <si>
    <t>Po modernizacji</t>
  </si>
  <si>
    <t>Określone w pozwoleniu wodnoprawnym (przed modernizacją)</t>
  </si>
  <si>
    <t>Wg ostatniej analizy przed modernizacją</t>
  </si>
  <si>
    <t>wg pozwolenia wodnoprawnego lub projektu po modernizacji</t>
  </si>
  <si>
    <t>OW - I</t>
  </si>
  <si>
    <t>OCHRONA WÓD – OCZYSZCZALNIA  MODERNIZOWANA</t>
  </si>
  <si>
    <t>(bez zwiększenia przepustowości)</t>
  </si>
  <si>
    <t>b) ilość ścieków przemysłowych pochodzących z przedsiębiorstw, działalności gospodarczej i usługowej (w tym użyteczności publicznej) przewidzianych do podłączenia do systemu kanalizacji sanitarnej doprowadzających ścieki do nowobudowanej oczyszczalni:</t>
  </si>
  <si>
    <t>c) ilość odprowadzanych ścieków na mieszkańca:</t>
  </si>
  <si>
    <t>d) ilość ścieków dopływająca na oczyszczalnię:</t>
  </si>
  <si>
    <t>e) ilość ścieków dowożonych od mieszkańców nieplanowanych  do podłączenia:</t>
  </si>
  <si>
    <t xml:space="preserve">f) przepustowość urządzeń/obiektów poddanych modernizacji:  </t>
  </si>
  <si>
    <t xml:space="preserve">g) liczba dodatkowych osób korzystających z ulepszonego oczyszczania ścieków: </t>
  </si>
  <si>
    <t>wg ostatniej analizy przed modernizacją</t>
  </si>
  <si>
    <t>Stężenia zanieczyszczeń w ściekach w [mg/l]:</t>
  </si>
  <si>
    <t>wg pozwolenia wodnoprawnego/ projektu po modernizacji</t>
  </si>
  <si>
    <r>
      <t xml:space="preserve">określone w pozwoleniu wodnoprawnym </t>
    </r>
    <r>
      <rPr>
        <sz val="6"/>
        <color theme="1"/>
        <rFont val="Calibri"/>
        <family val="2"/>
        <charset val="238"/>
        <scheme val="minor"/>
      </rPr>
      <t>(przed modernizacją)</t>
    </r>
  </si>
  <si>
    <t>przed modernizacją</t>
  </si>
  <si>
    <t>po modernizacji</t>
  </si>
  <si>
    <t>[2] Podać w oparciu o wskazówki ujęte w dokumencie pn. „Definicja i wzór wyliczenia efektów  ekologicznych związanych z gospodarką ściekową” zamieszczonym na stronie internetowej Funduszu: www.wfosgw.poznan.pl</t>
  </si>
  <si>
    <t xml:space="preserve">przepustowość urządzeń/obiektów poddanych modernizacji: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</si>
</sst>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0" xfId="0" applyFont="1" applyAlignment="1" applyProtection="1">
      <alignment vertical="top"/>
      <protection hidden="1"/>
    </xf>
    <xf numFmtId="0" fontId="3" fillId="0" borderId="0" xfId="0" applyFont="1" applyBorder="1" applyAlignment="1" applyProtection="1">
      <alignment vertical="center"/>
      <protection hidden="1"/>
    </xf>
    <xf numFmtId="3" fontId="3" fillId="0" borderId="0" xfId="0" applyNumberFormat="1" applyFont="1" applyBorder="1" applyAlignment="1" applyProtection="1">
      <alignment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NumberFormat="1" applyFont="1" applyBorder="1" applyAlignment="1" applyProtection="1">
      <protection hidden="1"/>
    </xf>
    <xf numFmtId="0" fontId="2" fillId="0" borderId="0" xfId="0" applyNumberFormat="1" applyFont="1" applyBorder="1" applyAlignment="1" applyProtection="1">
      <alignment vertical="center"/>
      <protection hidden="1"/>
    </xf>
    <xf numFmtId="4" fontId="1" fillId="0" borderId="0" xfId="0" applyNumberFormat="1" applyFont="1" applyBorder="1" applyAlignment="1" applyProtection="1">
      <protection hidden="1"/>
    </xf>
    <xf numFmtId="0" fontId="0" fillId="2" borderId="1" xfId="0" applyFill="1" applyBorder="1" applyProtection="1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9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0" fontId="4" fillId="0" borderId="0" xfId="0" applyFo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0" fontId="1" fillId="0" borderId="0" xfId="0" applyFont="1" applyBorder="1" applyProtection="1">
      <protection hidden="1"/>
    </xf>
    <xf numFmtId="0" fontId="2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4" fontId="2" fillId="0" borderId="0" xfId="0" applyNumberFormat="1" applyFont="1" applyBorder="1" applyProtection="1">
      <protection hidden="1"/>
    </xf>
    <xf numFmtId="4" fontId="1" fillId="0" borderId="0" xfId="0" applyNumberFormat="1" applyFont="1" applyBorder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11" fillId="0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0" fillId="2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0" fillId="0" borderId="0" xfId="0" applyAlignment="1" applyProtection="1">
      <alignment horizontal="right" wrapText="1"/>
      <protection hidden="1"/>
    </xf>
    <xf numFmtId="0" fontId="0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right" wrapText="1"/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2" borderId="0" xfId="0" applyFill="1" applyBorder="1" applyProtection="1">
      <protection locked="0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4" fontId="1" fillId="0" borderId="1" xfId="0" applyNumberFormat="1" applyFont="1" applyBorder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14" fontId="9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Font="1" applyBorder="1" applyAlignment="1" applyProtection="1">
      <alignment horizontal="right"/>
      <protection hidden="1"/>
    </xf>
    <xf numFmtId="0" fontId="0" fillId="0" borderId="4" xfId="0" applyFont="1" applyBorder="1" applyAlignment="1" applyProtection="1">
      <alignment horizontal="right"/>
      <protection hidden="1"/>
    </xf>
    <xf numFmtId="0" fontId="0" fillId="0" borderId="5" xfId="0" applyFont="1" applyBorder="1" applyAlignment="1" applyProtection="1">
      <alignment horizontal="right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3" xfId="0" applyFont="1" applyBorder="1" applyAlignment="1" applyProtection="1">
      <alignment horizontal="center"/>
      <protection hidden="1"/>
    </xf>
    <xf numFmtId="0" fontId="0" fillId="0" borderId="4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4" fillId="0" borderId="6" xfId="0" applyFont="1" applyBorder="1" applyAlignment="1" applyProtection="1">
      <alignment horizontal="center" vertical="top" wrapText="1"/>
      <protection hidden="1"/>
    </xf>
    <xf numFmtId="0" fontId="4" fillId="0" borderId="7" xfId="0" applyFont="1" applyBorder="1" applyAlignment="1" applyProtection="1">
      <alignment horizontal="center" vertical="top" wrapText="1"/>
      <protection hidden="1"/>
    </xf>
    <xf numFmtId="0" fontId="4" fillId="0" borderId="8" xfId="0" applyFont="1" applyBorder="1" applyAlignment="1" applyProtection="1">
      <alignment horizontal="center" vertical="top" wrapText="1"/>
      <protection hidden="1"/>
    </xf>
    <xf numFmtId="0" fontId="4" fillId="0" borderId="9" xfId="0" applyFont="1" applyBorder="1" applyAlignment="1" applyProtection="1">
      <alignment horizontal="center" vertical="top" wrapText="1"/>
      <protection hidden="1"/>
    </xf>
    <xf numFmtId="0" fontId="4" fillId="0" borderId="10" xfId="0" applyFont="1" applyBorder="1" applyAlignment="1" applyProtection="1">
      <alignment horizontal="center" vertical="top" wrapText="1"/>
      <protection hidden="1"/>
    </xf>
    <xf numFmtId="0" fontId="4" fillId="0" borderId="11" xfId="0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</cellXfs>
  <cellStyles count="1">
    <cellStyle name="Normalny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0"/>
  <sheetViews>
    <sheetView workbookViewId="0"/>
  </sheetViews>
  <sheetFormatPr defaultRowHeight="15"/>
  <cols>
    <col min="1" max="1" width="4.5703125" style="9" customWidth="1"/>
    <col min="2" max="16384" width="9.140625" style="9"/>
  </cols>
  <sheetData>
    <row r="2" spans="1:2" ht="21">
      <c r="B2" s="30" t="s">
        <v>82</v>
      </c>
    </row>
    <row r="4" spans="1:2" ht="23.25">
      <c r="A4" s="31" t="s">
        <v>69</v>
      </c>
      <c r="B4" s="32" t="s">
        <v>70</v>
      </c>
    </row>
    <row r="5" spans="1:2" ht="23.25">
      <c r="A5" s="32" t="s">
        <v>71</v>
      </c>
      <c r="B5" s="32" t="s">
        <v>72</v>
      </c>
    </row>
    <row r="6" spans="1:2" ht="23.25">
      <c r="A6" s="32" t="s">
        <v>73</v>
      </c>
      <c r="B6" s="32" t="s">
        <v>74</v>
      </c>
    </row>
    <row r="7" spans="1:2" ht="23.25">
      <c r="A7" s="32" t="s">
        <v>75</v>
      </c>
      <c r="B7" s="33" t="s">
        <v>83</v>
      </c>
    </row>
    <row r="8" spans="1:2" ht="23.25">
      <c r="A8" s="32" t="s">
        <v>76</v>
      </c>
      <c r="B8" s="32" t="s">
        <v>77</v>
      </c>
    </row>
    <row r="9" spans="1:2" ht="23.25">
      <c r="A9" s="32" t="s">
        <v>78</v>
      </c>
      <c r="B9" s="32" t="s">
        <v>79</v>
      </c>
    </row>
    <row r="10" spans="1:2" ht="23.25">
      <c r="A10" s="32" t="s">
        <v>80</v>
      </c>
      <c r="B10" s="32" t="s">
        <v>81</v>
      </c>
    </row>
  </sheetData>
  <sheetProtection algorithmName="SHA-512" hashValue="Ne6aMSLuD8NZIRfjR/0BRCx8ZLRXRknRPuNtPrsa/uu+8F9TrouyJtNdv31BjIh4C8KOQ0SoiI++Alxn6iY0ug==" saltValue="jwDeHwNvCxcgLwlWv5ttZ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0"/>
  <sheetViews>
    <sheetView workbookViewId="0">
      <selection sqref="A1:I2"/>
    </sheetView>
  </sheetViews>
  <sheetFormatPr defaultRowHeight="15"/>
  <cols>
    <col min="1" max="1" width="17" style="9" customWidth="1"/>
    <col min="2" max="2" width="14.140625" style="9" customWidth="1"/>
    <col min="3" max="3" width="17.28515625" style="9" customWidth="1"/>
    <col min="4" max="4" width="13.28515625" style="9" customWidth="1"/>
    <col min="5" max="16384" width="9.140625" style="9"/>
  </cols>
  <sheetData>
    <row r="1" spans="1:9">
      <c r="A1" s="48" t="s">
        <v>48</v>
      </c>
      <c r="B1" s="48"/>
      <c r="C1" s="48"/>
      <c r="D1" s="48"/>
      <c r="E1" s="48"/>
      <c r="F1" s="48"/>
      <c r="G1" s="48"/>
      <c r="H1" s="48"/>
      <c r="I1" s="48"/>
    </row>
    <row r="2" spans="1:9" ht="33" customHeight="1">
      <c r="A2" s="48"/>
      <c r="B2" s="48"/>
      <c r="C2" s="48"/>
      <c r="D2" s="48"/>
      <c r="E2" s="48"/>
      <c r="F2" s="48"/>
      <c r="G2" s="48"/>
      <c r="H2" s="48"/>
      <c r="I2" s="48"/>
    </row>
    <row r="4" spans="1:9">
      <c r="B4" s="34" t="s">
        <v>49</v>
      </c>
    </row>
    <row r="5" spans="1:9">
      <c r="A5" s="34" t="s">
        <v>14</v>
      </c>
    </row>
    <row r="6" spans="1:9">
      <c r="B6" s="44"/>
    </row>
    <row r="8" spans="1:9">
      <c r="A8" s="34" t="s">
        <v>15</v>
      </c>
    </row>
    <row r="9" spans="1:9">
      <c r="A9" s="9" t="s">
        <v>16</v>
      </c>
      <c r="B9" s="44"/>
    </row>
    <row r="10" spans="1:9">
      <c r="A10" s="9" t="s">
        <v>17</v>
      </c>
      <c r="B10" s="44"/>
      <c r="C10" s="9" t="s">
        <v>18</v>
      </c>
    </row>
    <row r="11" spans="1:9" hidden="1">
      <c r="A11" s="9" t="s">
        <v>22</v>
      </c>
      <c r="B11" s="35"/>
      <c r="C11" s="22" t="s">
        <v>23</v>
      </c>
      <c r="D11" s="35"/>
    </row>
    <row r="12" spans="1:9" hidden="1">
      <c r="A12" s="9" t="s">
        <v>22</v>
      </c>
      <c r="B12" s="35"/>
      <c r="C12" s="22" t="s">
        <v>23</v>
      </c>
      <c r="D12" s="35"/>
    </row>
    <row r="13" spans="1:9" s="36" customFormat="1">
      <c r="B13" s="16"/>
      <c r="D13" s="16"/>
    </row>
    <row r="15" spans="1:9">
      <c r="A15" s="34" t="s">
        <v>19</v>
      </c>
    </row>
    <row r="16" spans="1:9" ht="17.25">
      <c r="A16" s="22" t="s">
        <v>50</v>
      </c>
      <c r="B16" s="44"/>
      <c r="C16" s="37" t="s">
        <v>21</v>
      </c>
      <c r="D16" s="44"/>
    </row>
    <row r="17" spans="1:6" hidden="1">
      <c r="A17" s="9" t="s">
        <v>22</v>
      </c>
      <c r="B17" s="35"/>
      <c r="C17" s="22" t="s">
        <v>23</v>
      </c>
      <c r="D17" s="35"/>
    </row>
    <row r="18" spans="1:6" hidden="1">
      <c r="A18" s="9" t="s">
        <v>22</v>
      </c>
      <c r="B18" s="35"/>
      <c r="C18" s="22" t="s">
        <v>23</v>
      </c>
      <c r="D18" s="35"/>
    </row>
    <row r="19" spans="1:6" s="36" customFormat="1">
      <c r="B19" s="16"/>
      <c r="D19" s="16"/>
    </row>
    <row r="21" spans="1:6">
      <c r="A21" s="34" t="s">
        <v>25</v>
      </c>
    </row>
    <row r="22" spans="1:6" ht="17.25">
      <c r="A22" s="22" t="s">
        <v>50</v>
      </c>
      <c r="B22" s="44"/>
      <c r="C22" s="38" t="s">
        <v>84</v>
      </c>
    </row>
    <row r="24" spans="1:6">
      <c r="A24" s="34" t="s">
        <v>24</v>
      </c>
    </row>
    <row r="25" spans="1:6" ht="17.25">
      <c r="A25" s="22" t="s">
        <v>51</v>
      </c>
      <c r="B25" s="44"/>
      <c r="C25" s="22" t="s">
        <v>50</v>
      </c>
      <c r="D25" s="44"/>
      <c r="E25" s="22" t="s">
        <v>20</v>
      </c>
      <c r="F25" s="44"/>
    </row>
    <row r="27" spans="1:6">
      <c r="A27" s="34" t="s">
        <v>108</v>
      </c>
    </row>
    <row r="28" spans="1:6">
      <c r="B28" s="44"/>
    </row>
    <row r="29" spans="1:6">
      <c r="A29" s="22"/>
      <c r="B29" s="15"/>
      <c r="C29" s="22"/>
      <c r="D29" s="15"/>
    </row>
    <row r="30" spans="1:6">
      <c r="A30" s="51" t="s">
        <v>26</v>
      </c>
      <c r="B30" s="39" t="s">
        <v>27</v>
      </c>
      <c r="C30" s="44"/>
      <c r="E30" s="9" t="str">
        <f>IF(C30=0,"n/d","")</f>
        <v>n/d</v>
      </c>
    </row>
    <row r="31" spans="1:6">
      <c r="A31" s="51"/>
      <c r="B31" s="39" t="s">
        <v>28</v>
      </c>
      <c r="C31" s="44"/>
      <c r="E31" s="9" t="str">
        <f t="shared" ref="E31" si="0">IF(C31=0,"n/d","")</f>
        <v>n/d</v>
      </c>
    </row>
    <row r="32" spans="1:6">
      <c r="B32" s="39" t="s">
        <v>29</v>
      </c>
      <c r="C32" s="44"/>
      <c r="E32" s="9" t="str">
        <f>IF(C32=0,"n/d","")</f>
        <v>n/d</v>
      </c>
    </row>
    <row r="34" spans="1:13">
      <c r="A34" s="22"/>
      <c r="B34" s="16"/>
    </row>
    <row r="35" spans="1:13" ht="46.5" customHeight="1">
      <c r="A35" s="40" t="s">
        <v>52</v>
      </c>
      <c r="B35" s="44"/>
    </row>
    <row r="36" spans="1:13">
      <c r="A36" s="40"/>
      <c r="B36" s="16"/>
    </row>
    <row r="37" spans="1:13" ht="75" customHeight="1">
      <c r="A37" s="40" t="s">
        <v>85</v>
      </c>
      <c r="B37" s="44"/>
      <c r="C37" s="41" t="s">
        <v>86</v>
      </c>
    </row>
    <row r="39" spans="1:13">
      <c r="A39" s="34"/>
    </row>
    <row r="40" spans="1:13">
      <c r="A40" s="9" t="s">
        <v>30</v>
      </c>
    </row>
    <row r="41" spans="1:13">
      <c r="A41" s="22" t="s">
        <v>31</v>
      </c>
      <c r="B41" s="44"/>
      <c r="E41" s="9" t="str">
        <f>IF(B41=0,"n/d","")</f>
        <v>n/d</v>
      </c>
    </row>
    <row r="42" spans="1:13">
      <c r="A42" s="22" t="s">
        <v>32</v>
      </c>
      <c r="B42" s="44"/>
      <c r="E42" s="9" t="str">
        <f t="shared" ref="E42:E43" si="1">IF(B42=0,"n/d","")</f>
        <v>n/d</v>
      </c>
    </row>
    <row r="43" spans="1:13">
      <c r="A43" s="22" t="s">
        <v>33</v>
      </c>
      <c r="B43" s="44"/>
      <c r="E43" s="9" t="str">
        <f t="shared" si="1"/>
        <v>n/d</v>
      </c>
    </row>
    <row r="44" spans="1:13">
      <c r="A44" s="22"/>
      <c r="B44" s="44"/>
    </row>
    <row r="45" spans="1:13" ht="15.75" customHeight="1">
      <c r="A45" s="50" t="s">
        <v>34</v>
      </c>
      <c r="B45" s="50"/>
      <c r="C45" s="50"/>
    </row>
    <row r="46" spans="1:13">
      <c r="A46" s="45" t="s">
        <v>87</v>
      </c>
      <c r="B46" s="45"/>
      <c r="C46" s="45"/>
      <c r="F46" s="45" t="s">
        <v>88</v>
      </c>
      <c r="G46" s="45"/>
      <c r="H46" s="45"/>
      <c r="I46" s="45"/>
      <c r="J46" s="45"/>
      <c r="K46" s="45"/>
      <c r="L46" s="45"/>
    </row>
    <row r="47" spans="1:13">
      <c r="A47" s="49"/>
      <c r="B47" s="49"/>
      <c r="C47" s="49"/>
      <c r="E47" s="9" t="str">
        <f>IF(A47=0,"n/d","")</f>
        <v>n/d</v>
      </c>
      <c r="F47" s="49"/>
      <c r="G47" s="49"/>
      <c r="H47" s="49"/>
      <c r="I47" s="49"/>
      <c r="J47" s="49"/>
      <c r="K47" s="49"/>
      <c r="L47" s="49"/>
      <c r="M47" s="9" t="str">
        <f>IF(F47=0,"n/d","")</f>
        <v>n/d</v>
      </c>
    </row>
    <row r="48" spans="1:13">
      <c r="A48" s="49"/>
      <c r="B48" s="49"/>
      <c r="C48" s="49"/>
      <c r="F48" s="49"/>
      <c r="G48" s="49"/>
      <c r="H48" s="49"/>
      <c r="I48" s="49"/>
      <c r="J48" s="49"/>
      <c r="K48" s="49"/>
      <c r="L48" s="49"/>
    </row>
    <row r="49" spans="1:23">
      <c r="A49" s="49"/>
      <c r="B49" s="49"/>
      <c r="C49" s="49"/>
      <c r="F49" s="49"/>
      <c r="G49" s="49"/>
      <c r="H49" s="49"/>
      <c r="I49" s="49"/>
      <c r="J49" s="49"/>
      <c r="K49" s="49"/>
      <c r="L49" s="49"/>
    </row>
    <row r="50" spans="1:23">
      <c r="A50" s="49"/>
      <c r="B50" s="49"/>
      <c r="C50" s="49"/>
      <c r="F50" s="49"/>
      <c r="G50" s="49"/>
      <c r="H50" s="49"/>
      <c r="I50" s="49"/>
      <c r="J50" s="49"/>
      <c r="K50" s="49"/>
      <c r="L50" s="49"/>
    </row>
    <row r="51" spans="1:23">
      <c r="A51" s="49"/>
      <c r="B51" s="49"/>
      <c r="C51" s="49"/>
      <c r="F51" s="49"/>
      <c r="G51" s="49"/>
      <c r="H51" s="49"/>
      <c r="I51" s="49"/>
      <c r="J51" s="49"/>
      <c r="K51" s="49"/>
      <c r="L51" s="49"/>
    </row>
    <row r="52" spans="1:23">
      <c r="A52" s="49"/>
      <c r="B52" s="49"/>
      <c r="C52" s="49"/>
      <c r="F52" s="49"/>
      <c r="G52" s="49"/>
      <c r="H52" s="49"/>
      <c r="I52" s="49"/>
      <c r="J52" s="49"/>
      <c r="K52" s="49"/>
      <c r="L52" s="49"/>
    </row>
    <row r="53" spans="1:23">
      <c r="A53" s="49"/>
      <c r="B53" s="49"/>
      <c r="C53" s="49"/>
      <c r="F53" s="49"/>
      <c r="G53" s="49"/>
      <c r="H53" s="49"/>
      <c r="I53" s="49"/>
      <c r="J53" s="49"/>
      <c r="K53" s="49"/>
      <c r="L53" s="49"/>
    </row>
    <row r="54" spans="1:23">
      <c r="A54" s="49"/>
      <c r="B54" s="49"/>
      <c r="C54" s="49"/>
      <c r="F54" s="49"/>
      <c r="G54" s="49"/>
      <c r="H54" s="49"/>
      <c r="I54" s="49"/>
      <c r="J54" s="49"/>
      <c r="K54" s="49"/>
      <c r="L54" s="49"/>
    </row>
    <row r="56" spans="1:23">
      <c r="A56" s="34" t="s">
        <v>35</v>
      </c>
    </row>
    <row r="57" spans="1:23">
      <c r="B57" s="45" t="s">
        <v>39</v>
      </c>
      <c r="C57" s="45"/>
    </row>
    <row r="58" spans="1:23" ht="78" customHeight="1">
      <c r="B58" s="42" t="s">
        <v>89</v>
      </c>
      <c r="C58" s="43" t="s">
        <v>90</v>
      </c>
      <c r="D58" s="52" t="s">
        <v>91</v>
      </c>
      <c r="E58" s="52"/>
      <c r="F58" s="43"/>
      <c r="G58" s="43"/>
      <c r="H58" s="1"/>
      <c r="I58" s="1"/>
      <c r="J58" s="1"/>
      <c r="K58" s="1"/>
      <c r="P58" s="1"/>
      <c r="Q58" s="1"/>
      <c r="R58" s="1"/>
      <c r="S58" s="1"/>
      <c r="T58" s="1"/>
      <c r="U58" s="1"/>
      <c r="V58" s="1"/>
      <c r="W58" s="1"/>
    </row>
    <row r="59" spans="1:23">
      <c r="A59" s="22" t="s">
        <v>4</v>
      </c>
      <c r="B59" s="8"/>
      <c r="C59" s="8"/>
      <c r="D59" s="8"/>
    </row>
    <row r="60" spans="1:23">
      <c r="A60" s="22" t="s">
        <v>5</v>
      </c>
      <c r="B60" s="8"/>
      <c r="C60" s="8"/>
      <c r="D60" s="8"/>
    </row>
    <row r="61" spans="1:23">
      <c r="A61" s="22" t="s">
        <v>36</v>
      </c>
      <c r="B61" s="8"/>
      <c r="C61" s="8"/>
      <c r="D61" s="8"/>
    </row>
    <row r="62" spans="1:23">
      <c r="A62" s="22" t="s">
        <v>7</v>
      </c>
      <c r="B62" s="8"/>
      <c r="C62" s="8"/>
      <c r="D62" s="8"/>
    </row>
    <row r="63" spans="1:23">
      <c r="A63" s="22" t="s">
        <v>8</v>
      </c>
      <c r="B63" s="8"/>
      <c r="C63" s="8"/>
      <c r="D63" s="8"/>
    </row>
    <row r="66" spans="1:5">
      <c r="A66" s="46" t="s">
        <v>40</v>
      </c>
      <c r="B66" s="46"/>
      <c r="C66" s="46"/>
      <c r="D66" s="46"/>
    </row>
    <row r="68" spans="1:5">
      <c r="A68" s="47"/>
      <c r="B68" s="47"/>
      <c r="C68" s="47"/>
      <c r="E68" s="9" t="str">
        <f>IF(A68=0,"n/d","")</f>
        <v>n/d</v>
      </c>
    </row>
    <row r="69" spans="1:5">
      <c r="A69" s="47"/>
      <c r="B69" s="47"/>
      <c r="C69" s="47"/>
    </row>
    <row r="70" spans="1:5">
      <c r="A70" s="47"/>
      <c r="B70" s="47"/>
      <c r="C70" s="47"/>
    </row>
    <row r="71" spans="1:5">
      <c r="A71" s="47"/>
      <c r="B71" s="47"/>
      <c r="C71" s="47"/>
    </row>
    <row r="72" spans="1:5">
      <c r="A72" s="47"/>
      <c r="B72" s="47"/>
      <c r="C72" s="47"/>
    </row>
    <row r="73" spans="1:5">
      <c r="A73" s="47"/>
      <c r="B73" s="47"/>
      <c r="C73" s="47"/>
    </row>
    <row r="74" spans="1:5">
      <c r="A74" s="47"/>
      <c r="B74" s="47"/>
      <c r="C74" s="47"/>
    </row>
    <row r="76" spans="1:5">
      <c r="A76" s="34" t="s">
        <v>41</v>
      </c>
      <c r="D76" s="44"/>
    </row>
    <row r="77" spans="1:5">
      <c r="A77" s="9" t="s">
        <v>42</v>
      </c>
      <c r="D77" s="44"/>
    </row>
    <row r="79" spans="1:5">
      <c r="A79" s="9" t="s">
        <v>43</v>
      </c>
      <c r="B79" s="44"/>
    </row>
    <row r="80" spans="1:5">
      <c r="B80" s="16"/>
    </row>
  </sheetData>
  <sheetProtection algorithmName="SHA-512" hashValue="jYgYY9EcOPdDkfaIw5tLM4mudAuepHK6vMBNyDqk3Z09JzTopWgHcEfWHWeBtxFRKKXnWk5bEhtZ16Aj1rf9Xw==" saltValue="YFSCblh6ep+sDpzKYJY9Jw==" spinCount="100000" sheet="1" formatCells="0" formatColumns="0" formatRows="0" insertColumns="0" insertRows="0" insertHyperlinks="0" deleteColumns="0" deleteRows="0"/>
  <protectedRanges>
    <protectedRange sqref="A68:C74" name="Rozstęp46"/>
    <protectedRange sqref="B79:B80" name="Rozstęp45"/>
    <protectedRange sqref="D76:D77" name="Rozstęp44"/>
    <protectedRange sqref="A68" name="Rozstęp43"/>
    <protectedRange sqref="B59:C63" name="Rozstęp42"/>
    <protectedRange sqref="B54" name="Rozstęp41"/>
    <protectedRange sqref="B53" name="Rozstęp40"/>
    <protectedRange sqref="B52" name="Rozstęp39"/>
    <protectedRange sqref="B51" name="Rozstęp38"/>
    <protectedRange sqref="B50" name="Rozstęp37"/>
    <protectedRange sqref="H49" name="Rozstęp36"/>
    <protectedRange sqref="H48" name="Rozstęp35"/>
    <protectedRange sqref="H47" name="Rozstęp34"/>
    <protectedRange sqref="B45" name="Rozstęp33"/>
    <protectedRange sqref="B43:B44" name="Rozstęp32"/>
    <protectedRange sqref="B42" name="Rozstęp31"/>
    <protectedRange sqref="B41" name="Rozstęp30"/>
    <protectedRange sqref="B37" name="Rozstęp29"/>
    <protectedRange sqref="B35:B36" name="Rozstęp28"/>
    <protectedRange sqref="C32 B34" name="Rozstęp27"/>
    <protectedRange sqref="C31" name="Rozstęp26"/>
    <protectedRange sqref="C30" name="Rozstęp25"/>
    <protectedRange sqref="F25" name="Rozstęp21"/>
    <protectedRange sqref="D25" name="Rozstęp20"/>
    <protectedRange sqref="B25" name="Rozstęp19"/>
    <protectedRange sqref="B22" name="Rozstęp18"/>
    <protectedRange sqref="D19" name="Rozstęp17"/>
    <protectedRange sqref="D18" name="Rozstęp16"/>
    <protectedRange sqref="D17" name="Rozstęp15"/>
    <protectedRange sqref="D16" name="Rozstęp14"/>
    <protectedRange sqref="B19" name="Rozstęp13"/>
    <protectedRange sqref="B18" name="Rozstęp12"/>
    <protectedRange sqref="B17" name="Rozstęp11"/>
    <protectedRange sqref="B16" name="Rozstęp10"/>
    <protectedRange sqref="D13" name="Rozstęp9"/>
    <protectedRange sqref="D12" name="Rozstęp8"/>
    <protectedRange sqref="D11" name="Rozstęp7"/>
    <protectedRange sqref="B13" name="Rozstęp6"/>
    <protectedRange sqref="B12" name="Rozstęp5"/>
    <protectedRange sqref="B11" name="Rozstęp4"/>
    <protectedRange sqref="B10" name="Rozstęp3"/>
    <protectedRange sqref="B9" name="Rozstęp2"/>
    <protectedRange sqref="B6" name="Rozstęp1"/>
  </protectedRanges>
  <mergeCells count="11">
    <mergeCell ref="B57:C57"/>
    <mergeCell ref="A66:D66"/>
    <mergeCell ref="A68:C74"/>
    <mergeCell ref="A1:I2"/>
    <mergeCell ref="A47:C54"/>
    <mergeCell ref="F47:L54"/>
    <mergeCell ref="A45:C45"/>
    <mergeCell ref="A30:A31"/>
    <mergeCell ref="A46:C46"/>
    <mergeCell ref="F46:L46"/>
    <mergeCell ref="D58:E5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18"/>
  <sheetViews>
    <sheetView tabSelected="1" zoomScale="140" zoomScaleNormal="140" zoomScaleSheetLayoutView="130" workbookViewId="0">
      <selection sqref="A1:Z1"/>
    </sheetView>
  </sheetViews>
  <sheetFormatPr defaultRowHeight="15"/>
  <cols>
    <col min="1" max="26" width="3.28515625" style="9" customWidth="1"/>
    <col min="27" max="16384" width="9.140625" style="9"/>
  </cols>
  <sheetData>
    <row r="1" spans="1:26">
      <c r="A1" s="70" t="s">
        <v>92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6">
      <c r="A2" s="45" t="s">
        <v>55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>
      <c r="A3" s="45" t="s">
        <v>93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11.25" customHeight="1">
      <c r="A4" s="62" t="s">
        <v>94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ht="48.75" customHeight="1">
      <c r="A5" s="71">
        <f>Dane!$B$6</f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 ht="3" customHeight="1">
      <c r="H6" s="10"/>
      <c r="I6" s="10"/>
    </row>
    <row r="7" spans="1:26" s="12" customFormat="1" ht="12.75">
      <c r="A7" s="11" t="s">
        <v>0</v>
      </c>
      <c r="H7" s="13"/>
      <c r="I7" s="13"/>
    </row>
    <row r="8" spans="1:26" ht="30" customHeight="1">
      <c r="A8" s="69" t="s">
        <v>57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ht="15" customHeight="1">
      <c r="M9" s="72">
        <f>SUM(Dane!B9,Dane!B10)</f>
        <v>0</v>
      </c>
      <c r="N9" s="73"/>
      <c r="O9" s="74"/>
      <c r="P9" s="67" t="s">
        <v>20</v>
      </c>
      <c r="Q9" s="68"/>
    </row>
    <row r="10" spans="1:26" ht="3" customHeight="1"/>
    <row r="11" spans="1:26" ht="45" customHeight="1">
      <c r="A11" s="55" t="s">
        <v>95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15" customHeight="1">
      <c r="A12" s="14"/>
      <c r="B12" s="14"/>
      <c r="C12" s="15"/>
      <c r="E12" s="75">
        <f>Dane!$B$16</f>
        <v>0</v>
      </c>
      <c r="F12" s="76"/>
      <c r="G12" s="77"/>
      <c r="H12" s="67" t="s">
        <v>56</v>
      </c>
      <c r="I12" s="78"/>
      <c r="J12" s="78"/>
      <c r="K12" s="78"/>
      <c r="L12" s="78"/>
      <c r="M12" s="72">
        <f>Dane!$D$16</f>
        <v>0</v>
      </c>
      <c r="N12" s="73"/>
      <c r="O12" s="74"/>
      <c r="P12" s="68" t="s">
        <v>20</v>
      </c>
      <c r="Q12" s="68"/>
    </row>
    <row r="13" spans="1:26" ht="3" customHeight="1">
      <c r="M13" s="16"/>
    </row>
    <row r="14" spans="1:26" ht="15" customHeight="1">
      <c r="A14" s="56" t="s">
        <v>96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79">
        <f>Dane!$B$22</f>
        <v>0</v>
      </c>
      <c r="N14" s="80"/>
      <c r="O14" s="81"/>
      <c r="P14" s="68" t="s">
        <v>50</v>
      </c>
      <c r="Q14" s="68"/>
    </row>
    <row r="15" spans="1:26" ht="15" customHeight="1">
      <c r="A15" s="17" t="s">
        <v>1</v>
      </c>
      <c r="J15" s="16"/>
      <c r="K15" s="18"/>
      <c r="L15" s="16"/>
      <c r="M15" s="18"/>
      <c r="N15" s="16"/>
      <c r="O15" s="16"/>
      <c r="P15" s="16"/>
    </row>
    <row r="16" spans="1:26" ht="3" customHeight="1">
      <c r="B16" s="15"/>
      <c r="C16" s="19"/>
      <c r="D16" s="19"/>
      <c r="E16" s="20"/>
      <c r="J16" s="16"/>
      <c r="K16" s="18"/>
      <c r="L16" s="16"/>
      <c r="M16" s="18"/>
      <c r="N16" s="16"/>
      <c r="O16" s="16"/>
      <c r="P16" s="16"/>
    </row>
    <row r="17" spans="1:34" ht="15" customHeight="1">
      <c r="A17" s="69" t="s">
        <v>97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79">
        <f>(M9*M14)+E12</f>
        <v>0</v>
      </c>
      <c r="N17" s="80"/>
      <c r="O17" s="81"/>
      <c r="P17" s="67" t="s">
        <v>56</v>
      </c>
      <c r="Q17" s="78"/>
      <c r="R17" s="78"/>
      <c r="S17" s="78"/>
      <c r="T17" s="78"/>
      <c r="U17" s="79">
        <f>M9+M12</f>
        <v>0</v>
      </c>
      <c r="V17" s="80"/>
      <c r="W17" s="81"/>
      <c r="X17" s="67" t="s">
        <v>20</v>
      </c>
      <c r="Y17" s="68"/>
      <c r="Z17" s="21"/>
    </row>
    <row r="18" spans="1:34" ht="3" customHeight="1"/>
    <row r="19" spans="1:34">
      <c r="A19" s="56" t="s">
        <v>98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1:34" ht="15.75">
      <c r="C20" s="75">
        <f>Dane!$B$25</f>
        <v>0</v>
      </c>
      <c r="D20" s="76"/>
      <c r="E20" s="77"/>
      <c r="F20" s="83" t="s">
        <v>53</v>
      </c>
      <c r="G20" s="84"/>
      <c r="H20" s="84"/>
      <c r="I20" s="75">
        <f>Dane!$D$25</f>
        <v>0</v>
      </c>
      <c r="J20" s="76"/>
      <c r="K20" s="77"/>
      <c r="L20" s="83" t="s">
        <v>54</v>
      </c>
      <c r="M20" s="60"/>
      <c r="N20" s="60"/>
      <c r="O20" s="60"/>
      <c r="P20" s="60"/>
      <c r="Q20" s="75">
        <f>Dane!$F$25</f>
        <v>0</v>
      </c>
      <c r="R20" s="76"/>
      <c r="S20" s="77"/>
      <c r="T20" s="82" t="s">
        <v>20</v>
      </c>
      <c r="U20" s="56"/>
    </row>
    <row r="21" spans="1:34" ht="3" customHeight="1"/>
    <row r="22" spans="1:34" ht="15" customHeight="1">
      <c r="A22" s="55" t="s">
        <v>99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75">
        <f>Dane!B28</f>
        <v>0</v>
      </c>
      <c r="R22" s="76"/>
      <c r="S22" s="77"/>
      <c r="T22" s="82" t="s">
        <v>58</v>
      </c>
      <c r="U22" s="56"/>
      <c r="W22" s="21"/>
      <c r="X22" s="21"/>
      <c r="Y22" s="21"/>
      <c r="Z22" s="21"/>
      <c r="AB22" s="22"/>
      <c r="AD22" s="23"/>
      <c r="AE22" s="15"/>
    </row>
    <row r="23" spans="1:34" hidden="1">
      <c r="B23" s="23"/>
      <c r="C23" s="15"/>
      <c r="D23" s="23"/>
      <c r="E23" s="15"/>
      <c r="F23" s="15"/>
      <c r="G23" s="15"/>
    </row>
    <row r="24" spans="1:34" hidden="1">
      <c r="B24" s="23"/>
      <c r="C24" s="15"/>
      <c r="D24" s="23"/>
      <c r="E24" s="15"/>
      <c r="F24" s="15"/>
      <c r="G24" s="15"/>
    </row>
    <row r="25" spans="1:34" ht="3" customHeight="1">
      <c r="B25" s="23"/>
      <c r="C25" s="15"/>
      <c r="D25" s="23"/>
      <c r="E25" s="15"/>
      <c r="F25" s="15"/>
      <c r="G25" s="15"/>
    </row>
    <row r="26" spans="1:34" ht="15.75">
      <c r="A26" s="56" t="s">
        <v>100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98">
        <f>U17+Q20</f>
        <v>0</v>
      </c>
      <c r="V26" s="99"/>
      <c r="W26" s="100"/>
      <c r="X26" s="82" t="s">
        <v>58</v>
      </c>
      <c r="Y26" s="56"/>
    </row>
    <row r="27" spans="1:34" ht="15" customHeight="1"/>
    <row r="28" spans="1:34">
      <c r="A28" s="11" t="s">
        <v>2</v>
      </c>
    </row>
    <row r="29" spans="1:34" ht="15.75">
      <c r="A29" s="12" t="s">
        <v>61</v>
      </c>
      <c r="M29" s="85">
        <f>Dane!B35</f>
        <v>0</v>
      </c>
      <c r="N29" s="86"/>
      <c r="O29" s="86"/>
      <c r="P29" s="87"/>
      <c r="AC29" s="15"/>
      <c r="AD29" s="15"/>
      <c r="AE29" s="15"/>
      <c r="AF29" s="15"/>
      <c r="AG29" s="15"/>
      <c r="AH29" s="15"/>
    </row>
    <row r="30" spans="1:34" ht="3" customHeight="1">
      <c r="AC30" s="15"/>
      <c r="AD30" s="15"/>
      <c r="AE30" s="15"/>
      <c r="AF30" s="15"/>
      <c r="AG30" s="15"/>
      <c r="AH30" s="15"/>
    </row>
    <row r="31" spans="1:34" ht="17.25" customHeight="1">
      <c r="A31" s="12" t="s">
        <v>62</v>
      </c>
      <c r="T31" s="85">
        <f>Dane!B37</f>
        <v>0</v>
      </c>
      <c r="U31" s="86"/>
      <c r="V31" s="87"/>
      <c r="AC31" s="15"/>
      <c r="AD31" s="15"/>
      <c r="AE31" s="15"/>
      <c r="AF31" s="24"/>
      <c r="AG31" s="4"/>
      <c r="AH31" s="4"/>
    </row>
    <row r="32" spans="1:34" ht="15" customHeight="1">
      <c r="A32" s="17" t="s">
        <v>60</v>
      </c>
      <c r="AC32" s="15"/>
      <c r="AD32" s="15"/>
      <c r="AE32" s="15"/>
      <c r="AF32" s="24"/>
      <c r="AG32" s="25"/>
      <c r="AH32" s="25"/>
    </row>
    <row r="33" spans="1:42" ht="3" customHeight="1">
      <c r="E33" s="15"/>
      <c r="F33" s="15"/>
      <c r="G33" s="15"/>
      <c r="H33" s="15"/>
      <c r="I33" s="15"/>
      <c r="AC33" s="25"/>
      <c r="AD33" s="4"/>
      <c r="AE33" s="4"/>
      <c r="AF33" s="25"/>
      <c r="AG33" s="25"/>
      <c r="AH33" s="25"/>
    </row>
    <row r="34" spans="1:42">
      <c r="A34" s="12" t="s">
        <v>63</v>
      </c>
      <c r="B34" s="12"/>
      <c r="C34" s="12"/>
      <c r="D34" s="12"/>
      <c r="E34" s="15"/>
      <c r="F34" s="15"/>
      <c r="G34" s="15"/>
      <c r="H34" s="14"/>
      <c r="I34" s="15"/>
      <c r="J34" s="88" t="str">
        <f>IF(Dane!E30="n/d","n/d",Dane!C30)</f>
        <v>n/d</v>
      </c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C34" s="15"/>
      <c r="AD34" s="4"/>
      <c r="AE34" s="4"/>
      <c r="AF34" s="25"/>
      <c r="AG34" s="26"/>
      <c r="AH34" s="27"/>
    </row>
    <row r="35" spans="1:42">
      <c r="A35" s="12"/>
      <c r="B35" s="12" t="s">
        <v>28</v>
      </c>
      <c r="D35" s="88" t="str">
        <f>IF(Dane!E31="n/d","n/d",Dane!C31)</f>
        <v>n/d</v>
      </c>
      <c r="E35" s="88"/>
      <c r="F35" s="88"/>
      <c r="G35" s="88"/>
      <c r="H35" s="88"/>
      <c r="I35" s="88"/>
      <c r="J35" s="15"/>
      <c r="K35" s="12" t="s">
        <v>29</v>
      </c>
      <c r="L35" s="15"/>
      <c r="N35" s="88" t="str">
        <f>IF(Dane!E32="n/d","n/d",Dane!C32)</f>
        <v>n/d</v>
      </c>
      <c r="O35" s="88"/>
      <c r="P35" s="88"/>
      <c r="Q35" s="88"/>
      <c r="R35" s="88"/>
      <c r="S35" s="88"/>
      <c r="AC35" s="15"/>
      <c r="AD35" s="4"/>
      <c r="AE35" s="4"/>
      <c r="AF35" s="25"/>
      <c r="AG35" s="26"/>
      <c r="AH35" s="27"/>
    </row>
    <row r="36" spans="1:42" ht="3" customHeight="1">
      <c r="A36" s="12"/>
      <c r="B36" s="12"/>
      <c r="D36" s="12"/>
      <c r="H36" s="14"/>
      <c r="I36" s="15"/>
      <c r="J36" s="15"/>
      <c r="K36" s="15"/>
      <c r="L36" s="15"/>
      <c r="AC36" s="15"/>
      <c r="AD36" s="4"/>
      <c r="AE36" s="4"/>
      <c r="AF36" s="25"/>
      <c r="AG36" s="26"/>
      <c r="AH36" s="27"/>
    </row>
    <row r="37" spans="1:42">
      <c r="A37" s="12" t="s">
        <v>64</v>
      </c>
      <c r="B37" s="12"/>
      <c r="C37" s="12"/>
      <c r="D37" s="12"/>
      <c r="E37" s="12"/>
      <c r="F37" s="12"/>
      <c r="G37" s="12"/>
      <c r="AC37" s="15"/>
      <c r="AD37" s="4"/>
      <c r="AE37" s="4"/>
      <c r="AF37" s="25"/>
      <c r="AG37" s="26"/>
      <c r="AH37" s="27"/>
    </row>
    <row r="38" spans="1:42" ht="14.25" customHeight="1">
      <c r="B38" s="12" t="s">
        <v>37</v>
      </c>
      <c r="C38" s="12"/>
      <c r="F38" s="88" t="str">
        <f>IF(Dane!E41="n/d","n/d",Dane!B41)</f>
        <v>n/d</v>
      </c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AC38" s="15"/>
      <c r="AD38" s="4"/>
      <c r="AE38" s="4"/>
      <c r="AF38" s="25"/>
      <c r="AG38" s="26"/>
      <c r="AH38" s="27"/>
    </row>
    <row r="39" spans="1:42" ht="16.5" customHeight="1">
      <c r="A39" s="12"/>
      <c r="B39" s="12" t="s">
        <v>38</v>
      </c>
      <c r="C39" s="12"/>
      <c r="F39" s="88" t="str">
        <f>IF(Dane!E42="n/d","n/d",Dane!B42)</f>
        <v>n/d</v>
      </c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AC39" s="15"/>
      <c r="AD39" s="15"/>
      <c r="AE39" s="15"/>
      <c r="AF39" s="15"/>
      <c r="AG39" s="15"/>
      <c r="AH39" s="15"/>
    </row>
    <row r="40" spans="1:42">
      <c r="B40" s="12" t="s">
        <v>33</v>
      </c>
      <c r="C40" s="12"/>
      <c r="F40" s="88" t="str">
        <f>IF(Dane!E43="n/d","n/d",Dane!B43)</f>
        <v>n/d</v>
      </c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</row>
    <row r="41" spans="1:42">
      <c r="AC41" s="2"/>
      <c r="AD41" s="2"/>
      <c r="AE41" s="2"/>
      <c r="AF41" s="2"/>
      <c r="AG41" s="2"/>
      <c r="AH41" s="3"/>
      <c r="AI41" s="3"/>
      <c r="AJ41" s="3"/>
      <c r="AK41" s="3"/>
      <c r="AL41" s="3"/>
      <c r="AM41" s="3"/>
      <c r="AN41" s="24"/>
      <c r="AO41" s="24"/>
      <c r="AP41" s="24"/>
    </row>
    <row r="42" spans="1:42">
      <c r="A42" s="11" t="s">
        <v>65</v>
      </c>
      <c r="B42" s="12"/>
      <c r="C42" s="12"/>
      <c r="D42" s="12"/>
      <c r="E42" s="12"/>
      <c r="F42" s="12"/>
      <c r="AC42" s="2"/>
      <c r="AD42" s="2"/>
      <c r="AE42" s="2"/>
      <c r="AF42" s="2"/>
      <c r="AG42" s="2"/>
      <c r="AH42" s="3"/>
      <c r="AI42" s="3"/>
      <c r="AJ42" s="3"/>
      <c r="AK42" s="15"/>
      <c r="AL42" s="15"/>
      <c r="AM42" s="15"/>
      <c r="AN42" s="24"/>
      <c r="AO42" s="24"/>
      <c r="AP42" s="24"/>
    </row>
    <row r="43" spans="1:42" ht="3" customHeight="1">
      <c r="A43" s="12"/>
      <c r="B43" s="12"/>
      <c r="C43" s="12"/>
      <c r="D43" s="12"/>
      <c r="E43" s="12"/>
      <c r="F43" s="12"/>
      <c r="AC43" s="4"/>
      <c r="AD43" s="4"/>
      <c r="AE43" s="4"/>
      <c r="AF43" s="4"/>
      <c r="AG43" s="4"/>
      <c r="AH43" s="5"/>
      <c r="AI43" s="5"/>
      <c r="AJ43" s="5"/>
      <c r="AK43" s="5"/>
      <c r="AL43" s="5"/>
      <c r="AM43" s="5"/>
      <c r="AN43" s="7"/>
      <c r="AO43" s="7"/>
      <c r="AP43" s="7"/>
    </row>
    <row r="44" spans="1:42" ht="15" customHeight="1">
      <c r="A44" s="89" t="s">
        <v>3</v>
      </c>
      <c r="B44" s="89"/>
      <c r="C44" s="89"/>
      <c r="D44" s="89"/>
      <c r="E44" s="89" t="s">
        <v>102</v>
      </c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 t="s">
        <v>59</v>
      </c>
      <c r="R44" s="89"/>
      <c r="S44" s="89"/>
      <c r="T44" s="89"/>
      <c r="U44" s="89"/>
      <c r="AE44" s="4"/>
      <c r="AF44" s="4"/>
      <c r="AG44" s="4"/>
      <c r="AH44" s="6"/>
      <c r="AI44" s="6"/>
      <c r="AJ44" s="6"/>
      <c r="AK44" s="5"/>
      <c r="AL44" s="5"/>
      <c r="AM44" s="5"/>
      <c r="AN44" s="7"/>
      <c r="AO44" s="7"/>
      <c r="AP44" s="7"/>
    </row>
    <row r="45" spans="1:4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</row>
    <row r="46" spans="1:42">
      <c r="A46" s="89"/>
      <c r="B46" s="89"/>
      <c r="C46" s="89"/>
      <c r="D46" s="89"/>
      <c r="E46" s="91" t="s">
        <v>104</v>
      </c>
      <c r="F46" s="92"/>
      <c r="G46" s="92"/>
      <c r="H46" s="93"/>
      <c r="I46" s="91" t="s">
        <v>101</v>
      </c>
      <c r="J46" s="92"/>
      <c r="K46" s="92"/>
      <c r="L46" s="93"/>
      <c r="M46" s="91" t="s">
        <v>103</v>
      </c>
      <c r="N46" s="92"/>
      <c r="O46" s="92"/>
      <c r="P46" s="93"/>
      <c r="Q46" s="89"/>
      <c r="R46" s="89"/>
      <c r="S46" s="89"/>
      <c r="T46" s="89"/>
      <c r="U46" s="89"/>
    </row>
    <row r="47" spans="1:42" ht="29.25" customHeight="1">
      <c r="A47" s="89"/>
      <c r="B47" s="89"/>
      <c r="C47" s="89"/>
      <c r="D47" s="89"/>
      <c r="E47" s="94"/>
      <c r="F47" s="95"/>
      <c r="G47" s="95"/>
      <c r="H47" s="96"/>
      <c r="I47" s="94"/>
      <c r="J47" s="95"/>
      <c r="K47" s="95"/>
      <c r="L47" s="96"/>
      <c r="M47" s="94"/>
      <c r="N47" s="95"/>
      <c r="O47" s="95"/>
      <c r="P47" s="96"/>
      <c r="Q47" s="89"/>
      <c r="R47" s="89"/>
      <c r="S47" s="89"/>
      <c r="T47" s="89"/>
      <c r="U47" s="89"/>
    </row>
    <row r="48" spans="1:42">
      <c r="A48" s="90" t="s">
        <v>4</v>
      </c>
      <c r="B48" s="90"/>
      <c r="C48" s="90"/>
      <c r="D48" s="90"/>
      <c r="E48" s="64">
        <f>Dane!B59</f>
        <v>0</v>
      </c>
      <c r="F48" s="64"/>
      <c r="G48" s="64"/>
      <c r="H48" s="64"/>
      <c r="I48" s="64">
        <f>Dane!C59</f>
        <v>0</v>
      </c>
      <c r="J48" s="64"/>
      <c r="K48" s="64"/>
      <c r="L48" s="64"/>
      <c r="M48" s="64">
        <f>Dane!D59</f>
        <v>0</v>
      </c>
      <c r="N48" s="64"/>
      <c r="O48" s="64"/>
      <c r="P48" s="64"/>
      <c r="Q48" s="58">
        <f>((I48-M48)*$M$29/1000)*365</f>
        <v>0</v>
      </c>
      <c r="R48" s="58"/>
      <c r="S48" s="58"/>
      <c r="T48" s="58"/>
      <c r="U48" s="58"/>
    </row>
    <row r="49" spans="1:26">
      <c r="A49" s="90" t="s">
        <v>5</v>
      </c>
      <c r="B49" s="90"/>
      <c r="C49" s="90"/>
      <c r="D49" s="90"/>
      <c r="E49" s="64">
        <f>Dane!B60</f>
        <v>0</v>
      </c>
      <c r="F49" s="64"/>
      <c r="G49" s="64"/>
      <c r="H49" s="64"/>
      <c r="I49" s="64">
        <f>Dane!C60</f>
        <v>0</v>
      </c>
      <c r="J49" s="64"/>
      <c r="K49" s="64"/>
      <c r="L49" s="64"/>
      <c r="M49" s="64">
        <f>Dane!D60</f>
        <v>0</v>
      </c>
      <c r="N49" s="64"/>
      <c r="O49" s="64"/>
      <c r="P49" s="64"/>
      <c r="Q49" s="58">
        <f t="shared" ref="Q49:Q52" si="0">((I49-M49)*$M$29/1000)*365</f>
        <v>0</v>
      </c>
      <c r="R49" s="58"/>
      <c r="S49" s="58"/>
      <c r="T49" s="58"/>
      <c r="U49" s="58"/>
    </row>
    <row r="50" spans="1:26">
      <c r="A50" s="90" t="s">
        <v>6</v>
      </c>
      <c r="B50" s="90"/>
      <c r="C50" s="90"/>
      <c r="D50" s="90"/>
      <c r="E50" s="64">
        <f>Dane!B61</f>
        <v>0</v>
      </c>
      <c r="F50" s="64"/>
      <c r="G50" s="64"/>
      <c r="H50" s="64"/>
      <c r="I50" s="64">
        <f>Dane!C61</f>
        <v>0</v>
      </c>
      <c r="J50" s="64"/>
      <c r="K50" s="64"/>
      <c r="L50" s="64"/>
      <c r="M50" s="64">
        <f>Dane!D61</f>
        <v>0</v>
      </c>
      <c r="N50" s="64"/>
      <c r="O50" s="64"/>
      <c r="P50" s="64"/>
      <c r="Q50" s="58">
        <f t="shared" si="0"/>
        <v>0</v>
      </c>
      <c r="R50" s="58"/>
      <c r="S50" s="58"/>
      <c r="T50" s="58"/>
      <c r="U50" s="58"/>
    </row>
    <row r="51" spans="1:26">
      <c r="A51" s="90" t="s">
        <v>7</v>
      </c>
      <c r="B51" s="90"/>
      <c r="C51" s="90"/>
      <c r="D51" s="90"/>
      <c r="E51" s="64">
        <f>Dane!B62</f>
        <v>0</v>
      </c>
      <c r="F51" s="64"/>
      <c r="G51" s="64"/>
      <c r="H51" s="64"/>
      <c r="I51" s="64">
        <f>Dane!C62</f>
        <v>0</v>
      </c>
      <c r="J51" s="64"/>
      <c r="K51" s="64"/>
      <c r="L51" s="64"/>
      <c r="M51" s="64">
        <f>Dane!D62</f>
        <v>0</v>
      </c>
      <c r="N51" s="64"/>
      <c r="O51" s="64"/>
      <c r="P51" s="64"/>
      <c r="Q51" s="58">
        <f t="shared" si="0"/>
        <v>0</v>
      </c>
      <c r="R51" s="58"/>
      <c r="S51" s="58"/>
      <c r="T51" s="58"/>
      <c r="U51" s="58"/>
    </row>
    <row r="52" spans="1:26">
      <c r="A52" s="90" t="s">
        <v>8</v>
      </c>
      <c r="B52" s="90"/>
      <c r="C52" s="90"/>
      <c r="D52" s="90"/>
      <c r="E52" s="64">
        <f>Dane!B63</f>
        <v>0</v>
      </c>
      <c r="F52" s="64"/>
      <c r="G52" s="64"/>
      <c r="H52" s="64"/>
      <c r="I52" s="65">
        <f>Dane!C63</f>
        <v>0</v>
      </c>
      <c r="J52" s="65"/>
      <c r="K52" s="65"/>
      <c r="L52" s="65"/>
      <c r="M52" s="64">
        <f>Dane!D63</f>
        <v>0</v>
      </c>
      <c r="N52" s="64"/>
      <c r="O52" s="64"/>
      <c r="P52" s="64"/>
      <c r="Q52" s="58">
        <f t="shared" si="0"/>
        <v>0</v>
      </c>
      <c r="R52" s="58"/>
      <c r="S52" s="58"/>
      <c r="T52" s="58"/>
      <c r="U52" s="58"/>
    </row>
    <row r="56" spans="1:26">
      <c r="A56" s="11" t="s">
        <v>67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3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" customHeight="1">
      <c r="A58" s="12" t="s">
        <v>66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>
      <c r="A59" s="66" t="s">
        <v>105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 t="s">
        <v>106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</row>
    <row r="60" spans="1:26" ht="15" customHeight="1">
      <c r="A60" s="97" t="str">
        <f>IF(Dane!E47="n/d","n/d",Dane!A47)</f>
        <v>n/d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 t="str">
        <f>IF(Dane!M47="n/d","n/d",Dane!F47)</f>
        <v>n/d</v>
      </c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</row>
    <row r="61" spans="1:26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</row>
    <row r="62" spans="1:26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</row>
    <row r="63" spans="1:26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</row>
    <row r="64" spans="1:26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</row>
    <row r="65" spans="1:26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</row>
    <row r="66" spans="1:26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</row>
    <row r="67" spans="1:26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</row>
    <row r="68" spans="1:26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</row>
    <row r="69" spans="1:26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</row>
    <row r="70" spans="1:26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</row>
    <row r="71" spans="1:26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</row>
    <row r="72" spans="1:26" ht="60" customHeight="1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</row>
    <row r="73" spans="1:26">
      <c r="A73" s="11" t="s">
        <v>9</v>
      </c>
    </row>
    <row r="74" spans="1:26" ht="3" customHeight="1"/>
    <row r="75" spans="1:26" ht="15" customHeight="1">
      <c r="A75" s="63" t="str">
        <f>IF(Dane!E68="n/d","n/d",Dane!A68)</f>
        <v>n/d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22.5" customHeight="1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>
      <c r="A83" s="54" t="s">
        <v>68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3" customHeight="1"/>
    <row r="85" spans="1:26" ht="53.25" customHeight="1">
      <c r="A85" s="55" t="s">
        <v>10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" customHeight="1">
      <c r="A87" s="12" t="s">
        <v>45</v>
      </c>
      <c r="B87" s="12"/>
      <c r="C87" s="12"/>
      <c r="D87" s="12"/>
      <c r="E87" s="12"/>
      <c r="F87" s="57">
        <f>Dane!D76</f>
        <v>0</v>
      </c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12"/>
      <c r="R87" s="12"/>
      <c r="S87" s="12"/>
      <c r="T87" s="12"/>
      <c r="U87" s="12"/>
      <c r="V87" s="12"/>
      <c r="W87" s="12"/>
      <c r="X87" s="12"/>
      <c r="Y87" s="12"/>
    </row>
    <row r="88" spans="1:26">
      <c r="A88" s="56" t="s">
        <v>46</v>
      </c>
      <c r="B88" s="56"/>
      <c r="C88" s="56"/>
      <c r="D88" s="56"/>
      <c r="E88" s="56"/>
      <c r="F88" s="57">
        <f>Dane!D77</f>
        <v>0</v>
      </c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12"/>
      <c r="R88" s="12"/>
      <c r="S88" s="12"/>
      <c r="T88" s="12"/>
      <c r="U88" s="12"/>
      <c r="V88" s="12"/>
      <c r="W88" s="12"/>
      <c r="X88" s="12"/>
      <c r="Y88" s="12"/>
    </row>
    <row r="89" spans="1:26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28"/>
      <c r="R89" s="12"/>
      <c r="S89" s="12"/>
      <c r="T89" s="12"/>
      <c r="U89" s="12"/>
      <c r="V89" s="12"/>
      <c r="W89" s="12"/>
      <c r="X89" s="12"/>
      <c r="Y89" s="12"/>
    </row>
    <row r="90" spans="1:26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6" ht="72" customHeight="1"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6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 t="s">
        <v>11</v>
      </c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6" ht="11.2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59" t="s">
        <v>12</v>
      </c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</row>
    <row r="94" spans="1:26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O94" s="62" t="s">
        <v>44</v>
      </c>
      <c r="P94" s="62"/>
      <c r="Q94" s="62"/>
      <c r="R94" s="62"/>
      <c r="S94" s="62"/>
      <c r="T94" s="62"/>
      <c r="U94" s="62"/>
      <c r="V94" s="62"/>
      <c r="W94" s="62"/>
      <c r="X94" s="62"/>
      <c r="Y94" s="17"/>
    </row>
    <row r="95" spans="1:26">
      <c r="A95" s="57">
        <f>Dane!B79</f>
        <v>0</v>
      </c>
      <c r="B95" s="57"/>
      <c r="C95" s="57"/>
      <c r="D95" s="57"/>
      <c r="E95" s="57"/>
      <c r="F95" s="57"/>
      <c r="G95" s="57"/>
      <c r="H95" s="57"/>
      <c r="I95" s="60" t="s">
        <v>47</v>
      </c>
      <c r="J95" s="60"/>
      <c r="K95" s="61">
        <f ca="1">TODAY()</f>
        <v>44242</v>
      </c>
      <c r="L95" s="54"/>
      <c r="M95" s="54"/>
      <c r="N95" s="54"/>
    </row>
    <row r="96" spans="1:26">
      <c r="A96" s="17" t="s">
        <v>13</v>
      </c>
    </row>
    <row r="97" spans="1:26" ht="24.75" customHeight="1">
      <c r="A97" s="53" t="s">
        <v>107</v>
      </c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>
      <c r="A98" s="17"/>
    </row>
    <row r="99" spans="1:26">
      <c r="A99" s="17"/>
    </row>
    <row r="100" spans="1:26" s="10" customFormat="1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10" spans="1:26" ht="15" customHeight="1"/>
    <row r="116" spans="2:3">
      <c r="B116" s="29"/>
      <c r="C116" s="29"/>
    </row>
    <row r="117" spans="2:3">
      <c r="B117" s="29"/>
      <c r="C117" s="29"/>
    </row>
    <row r="118" spans="2:3">
      <c r="B118" s="29"/>
      <c r="C118" s="29"/>
    </row>
  </sheetData>
  <sheetProtection algorithmName="SHA-512" hashValue="yBcH2/RWaQAD2HzVs0Lz0mG8mjbcs8X/yDrt0w5Jz1rxUxJoelHeOrt+xTJOJiNWaf0I2ENt0UaeVfdWMb3QdQ==" saltValue="OOQ+OoEMaGITeambsHigpA==" spinCount="100000" sheet="1" formatCells="0" formatColumns="0" formatRows="0" insertColumns="0" insertRows="0" insertHyperlinks="0" deleteColumns="0" deleteRows="0" sort="0" autoFilter="0" pivotTables="0"/>
  <mergeCells count="89">
    <mergeCell ref="A60:M72"/>
    <mergeCell ref="N60:Z72"/>
    <mergeCell ref="A52:D52"/>
    <mergeCell ref="E52:H52"/>
    <mergeCell ref="A4:Z4"/>
    <mergeCell ref="A22:P22"/>
    <mergeCell ref="Q22:S22"/>
    <mergeCell ref="T22:U22"/>
    <mergeCell ref="M46:P47"/>
    <mergeCell ref="E44:P45"/>
    <mergeCell ref="A26:T26"/>
    <mergeCell ref="U26:W26"/>
    <mergeCell ref="X26:Y26"/>
    <mergeCell ref="A50:D50"/>
    <mergeCell ref="A51:D51"/>
    <mergeCell ref="E48:H48"/>
    <mergeCell ref="E50:H50"/>
    <mergeCell ref="E51:H51"/>
    <mergeCell ref="I48:L48"/>
    <mergeCell ref="I49:L49"/>
    <mergeCell ref="I50:L50"/>
    <mergeCell ref="F38:Q38"/>
    <mergeCell ref="F39:Q39"/>
    <mergeCell ref="F40:Q40"/>
    <mergeCell ref="A44:D47"/>
    <mergeCell ref="E49:H49"/>
    <mergeCell ref="A49:D49"/>
    <mergeCell ref="Q44:U47"/>
    <mergeCell ref="Q48:U48"/>
    <mergeCell ref="Q49:U49"/>
    <mergeCell ref="M48:P48"/>
    <mergeCell ref="M49:P49"/>
    <mergeCell ref="A48:D48"/>
    <mergeCell ref="E46:H47"/>
    <mergeCell ref="I46:L47"/>
    <mergeCell ref="M29:P29"/>
    <mergeCell ref="J34:Z34"/>
    <mergeCell ref="D35:I35"/>
    <mergeCell ref="N35:S35"/>
    <mergeCell ref="T31:V31"/>
    <mergeCell ref="T20:U20"/>
    <mergeCell ref="A19:T19"/>
    <mergeCell ref="A17:L17"/>
    <mergeCell ref="M17:O17"/>
    <mergeCell ref="P17:T17"/>
    <mergeCell ref="U17:W17"/>
    <mergeCell ref="C20:E20"/>
    <mergeCell ref="F20:H20"/>
    <mergeCell ref="I20:K20"/>
    <mergeCell ref="L20:P20"/>
    <mergeCell ref="Q20:S20"/>
    <mergeCell ref="X17:Y17"/>
    <mergeCell ref="A8:Z8"/>
    <mergeCell ref="A1:Z1"/>
    <mergeCell ref="A2:Z2"/>
    <mergeCell ref="A3:Z3"/>
    <mergeCell ref="A5:Z5"/>
    <mergeCell ref="M9:O9"/>
    <mergeCell ref="A11:Z11"/>
    <mergeCell ref="E12:G12"/>
    <mergeCell ref="H12:L12"/>
    <mergeCell ref="M12:O12"/>
    <mergeCell ref="P12:Q12"/>
    <mergeCell ref="P9:Q9"/>
    <mergeCell ref="A14:L14"/>
    <mergeCell ref="M14:O14"/>
    <mergeCell ref="P14:Q14"/>
    <mergeCell ref="Q50:U50"/>
    <mergeCell ref="N93:Y93"/>
    <mergeCell ref="A95:H95"/>
    <mergeCell ref="I95:J95"/>
    <mergeCell ref="K95:N95"/>
    <mergeCell ref="O94:X94"/>
    <mergeCell ref="A75:Z82"/>
    <mergeCell ref="Q51:U51"/>
    <mergeCell ref="I51:L51"/>
    <mergeCell ref="I52:L52"/>
    <mergeCell ref="Q52:U52"/>
    <mergeCell ref="M50:P50"/>
    <mergeCell ref="M51:P51"/>
    <mergeCell ref="M52:P52"/>
    <mergeCell ref="A59:M59"/>
    <mergeCell ref="N59:Z59"/>
    <mergeCell ref="A97:Z97"/>
    <mergeCell ref="A83:Z83"/>
    <mergeCell ref="A85:Z85"/>
    <mergeCell ref="A88:E88"/>
    <mergeCell ref="F87:P87"/>
    <mergeCell ref="F88:P88"/>
  </mergeCells>
  <conditionalFormatting sqref="Q22">
    <cfRule type="containsText" dxfId="2" priority="13" operator="containsText" text="Błąd">
      <formula>NOT(ISERROR(SEARCH("Błąd",Q22)))</formula>
    </cfRule>
  </conditionalFormatting>
  <conditionalFormatting sqref="AH42">
    <cfRule type="expression" dxfId="1" priority="1">
      <formula>AH39="niezgodność z poz. b)"</formula>
    </cfRule>
  </conditionalFormatting>
  <conditionalFormatting sqref="AH41">
    <cfRule type="expression" dxfId="0" priority="2">
      <formula>AH39="niezgodność z poz. b)"</formula>
    </cfRule>
  </conditionalFormatting>
  <pageMargins left="0.7" right="0.7" top="0.75" bottom="0.75" header="0.3" footer="0.3"/>
  <pageSetup paperSize="9" orientation="portrait" r:id="rId1"/>
  <headerFooter>
    <oddFooter>&amp;CStrona &amp;P z &amp;N&amp;R&amp;8v2021-1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Instrukcja</vt:lpstr>
      <vt:lpstr>Dane</vt:lpstr>
      <vt:lpstr>Wydruk</vt:lpstr>
      <vt:lpstr>Dane!_ftn1</vt:lpstr>
      <vt:lpstr>Dane!_ftn2</vt:lpstr>
      <vt:lpstr>Dane!_ftn3</vt:lpstr>
      <vt:lpstr>Dane!_ftnref1</vt:lpstr>
      <vt:lpstr>Dane!_ftnref2</vt:lpstr>
      <vt:lpstr>Dane!_ftnref3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Piątek, Jędrzej</cp:lastModifiedBy>
  <cp:lastPrinted>2021-02-11T12:49:34Z</cp:lastPrinted>
  <dcterms:created xsi:type="dcterms:W3CDTF">2015-09-07T08:21:48Z</dcterms:created>
  <dcterms:modified xsi:type="dcterms:W3CDTF">2021-02-15T12:57:03Z</dcterms:modified>
</cp:coreProperties>
</file>