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iatek\Desktop\EFEKTY-OW\WERSJA DLA WNIOSKODAWCY\"/>
    </mc:Choice>
  </mc:AlternateContent>
  <xr:revisionPtr revIDLastSave="0" documentId="13_ncr:1_{0F7E5015-AE97-44CF-BC34-44DAF12F293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nstrukcja" sheetId="3" r:id="rId1"/>
    <sheet name="Dane" sheetId="1" r:id="rId2"/>
    <sheet name="Wydruk" sheetId="2" r:id="rId3"/>
  </sheets>
  <definedNames>
    <definedName name="_ftn1" localSheetId="1">Dane!$A$99</definedName>
    <definedName name="_ftn2" localSheetId="1">Dane!$A$100</definedName>
    <definedName name="_ftn3" localSheetId="1">Dane!$A$104</definedName>
    <definedName name="_ftnref1" localSheetId="1">Dane!$A$9</definedName>
    <definedName name="_ftnref2" localSheetId="1">Dane!$A$43</definedName>
    <definedName name="_ftnref3" localSheetId="1">Dane!$A$85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3" i="2" l="1"/>
  <c r="A62" i="2"/>
  <c r="E70" i="1"/>
  <c r="E49" i="1"/>
  <c r="E45" i="1"/>
  <c r="F44" i="2" s="1"/>
  <c r="E46" i="1"/>
  <c r="F45" i="2" s="1"/>
  <c r="E44" i="1"/>
  <c r="F43" i="2" s="1"/>
  <c r="E35" i="1"/>
  <c r="N40" i="2" s="1"/>
  <c r="E34" i="1"/>
  <c r="D40" i="2" s="1"/>
  <c r="E33" i="1"/>
  <c r="J39" i="2" s="1"/>
  <c r="M10" i="2"/>
  <c r="M8" i="2"/>
  <c r="K98" i="2"/>
  <c r="I57" i="2" l="1"/>
  <c r="I56" i="2"/>
  <c r="I55" i="2"/>
  <c r="E57" i="2"/>
  <c r="E56" i="2"/>
  <c r="E55" i="2"/>
  <c r="I54" i="2" l="1"/>
  <c r="I53" i="2"/>
  <c r="E54" i="2"/>
  <c r="E53" i="2"/>
  <c r="A98" i="2" l="1"/>
  <c r="F90" i="2"/>
  <c r="F89" i="2"/>
  <c r="T36" i="2"/>
  <c r="M34" i="2"/>
  <c r="N25" i="2"/>
  <c r="U27" i="2" s="1"/>
  <c r="Q23" i="2"/>
  <c r="I23" i="2"/>
  <c r="C23" i="2"/>
  <c r="M17" i="2"/>
  <c r="M15" i="2"/>
  <c r="M13" i="2"/>
  <c r="U20" i="2" s="1"/>
  <c r="E13" i="2"/>
  <c r="A4" i="2"/>
  <c r="U31" i="2" l="1"/>
  <c r="M20" i="2"/>
  <c r="M57" i="2"/>
  <c r="M54" i="2"/>
  <c r="M53" i="2"/>
  <c r="M55" i="2"/>
  <c r="M56" i="2"/>
</calcChain>
</file>

<file path=xl/sharedStrings.xml><?xml version="1.0" encoding="utf-8"?>
<sst xmlns="http://schemas.openxmlformats.org/spreadsheetml/2006/main" count="137" uniqueCount="112">
  <si>
    <t>OW - III</t>
  </si>
  <si>
    <t>OCHRONA WÓD – OCZYSZCZALNIA  NOWOBUDOWANA</t>
  </si>
  <si>
    <t xml:space="preserve">1. Charakterystyka przedsięwzięcia </t>
  </si>
  <si>
    <t>(wynikająca z projektu budowy oczyszczalni; przyjęte zużycie wody na cele bytowe powyżej 120 l/d wymaga uzasadnienia)</t>
  </si>
  <si>
    <t xml:space="preserve">2. Dane formalno – prawne </t>
  </si>
  <si>
    <t>Rodzaj zanieczyszczeń</t>
  </si>
  <si>
    <t>surowych</t>
  </si>
  <si>
    <t>BZT5</t>
  </si>
  <si>
    <t>ChZT</t>
  </si>
  <si>
    <t>Zawiesina og.</t>
  </si>
  <si>
    <t>Fosfor</t>
  </si>
  <si>
    <t>Azot ogólny</t>
  </si>
  <si>
    <t xml:space="preserve">5. Krótkie uzasadnienie potrzeby budowy nowej oczyszczalni ścieków: </t>
  </si>
  <si>
    <t>że liczba dodatkowych osób korzystających z ulepszonego oczyszczania ścieków określona w pkt 1 poz. j wyrażona w RLM została podana w oparciu o wskazówki ujęte w dokumencie pn. „Definicja i wzór wyliczenia efektów ekologicznych związanych z gospodarką ściekową” zamieszczonym na stronie internetowej Funduszu: www.wfosgw.poznan.pl</t>
  </si>
  <si>
    <t>………………………………………………………………</t>
  </si>
  <si>
    <t>Podpisy i pieczątki osób reprezentujących</t>
  </si>
  <si>
    <t>[1] Wyłącznie na potrzeby statystyczne WFOŚiGW</t>
  </si>
  <si>
    <t>[2] Podać w oparciu o wskazówki ujęte w dokumencie pn. „Definicja i wzór wyliczenia efektów</t>
  </si>
  <si>
    <t xml:space="preserve">   ekologicznych związanych z gospodarką ściekową” zamieszczonym na stronie internetowej</t>
  </si>
  <si>
    <t xml:space="preserve">   Funduszu: www.wfosgw.poznan.pl</t>
  </si>
  <si>
    <t>Nazwa przedsięwzięcia:</t>
  </si>
  <si>
    <t>Ilość mieszkanców przewidzianych do podłączenia</t>
  </si>
  <si>
    <t>stali mieszkańcy:</t>
  </si>
  <si>
    <t>turyści:</t>
  </si>
  <si>
    <t>(należy podać liczbe zarejestrowanych miejsc noclegowych)</t>
  </si>
  <si>
    <t>Ilość ścieków przemysłowych</t>
  </si>
  <si>
    <t>RLM</t>
  </si>
  <si>
    <t>co stanowi RLM</t>
  </si>
  <si>
    <t>planowany rok podłączenia</t>
  </si>
  <si>
    <t>ilość RLM</t>
  </si>
  <si>
    <t>ilość ścieków dowożonych od mieszkańców nieplanowanych  do podłączenia</t>
  </si>
  <si>
    <t>%</t>
  </si>
  <si>
    <t>rok</t>
  </si>
  <si>
    <t>ilość odprowadzanych ścieków na mieszkańca</t>
  </si>
  <si>
    <t xml:space="preserve">dotychczasowy procent skanalizowania gminy </t>
  </si>
  <si>
    <t>Pozwolenie wodnoprawne</t>
  </si>
  <si>
    <t>nr</t>
  </si>
  <si>
    <t>z dnia</t>
  </si>
  <si>
    <t>ważne do</t>
  </si>
  <si>
    <t>RLM aglomeracji na ktorej zlokalizowana jest oczyszczalnia</t>
  </si>
  <si>
    <t>odbiornik scieków:</t>
  </si>
  <si>
    <t>nazwa cieku</t>
  </si>
  <si>
    <t>dopływ</t>
  </si>
  <si>
    <t>zlewnia</t>
  </si>
  <si>
    <t>urządzenia do oczyszczania ścieków:</t>
  </si>
  <si>
    <t>Parametry ściekow</t>
  </si>
  <si>
    <t>Zawiesina ogólna</t>
  </si>
  <si>
    <t xml:space="preserve">planowany procent skanalizowania gminy po podłączeniu mieszkańców  i ścieków przemysłowych </t>
  </si>
  <si>
    <t xml:space="preserve">nazwa cieku, </t>
  </si>
  <si>
    <t xml:space="preserve">dopływ, </t>
  </si>
  <si>
    <t>Stężenia zanieczyszczeń w ściekach w [mg/l]</t>
  </si>
  <si>
    <t>stężenia ścieków [mg/l]</t>
  </si>
  <si>
    <t xml:space="preserve">Krótkie uzasadnienie potrzeby budowy nowej oczyszczalni ścieków: </t>
  </si>
  <si>
    <t>Imie i Nazwisko osoby sporzadzającej efekt ekologiczny:</t>
  </si>
  <si>
    <t>numer telefonu kontaktowego:</t>
  </si>
  <si>
    <t>Miejscowość:</t>
  </si>
  <si>
    <t>Jednostkę przy dokonywaniu czynności prawnych</t>
  </si>
  <si>
    <t xml:space="preserve">Opracował </t>
  </si>
  <si>
    <t xml:space="preserve">Numer telefonu              </t>
  </si>
  <si>
    <t>dnia</t>
  </si>
  <si>
    <t>UWAGA: Proszę zawsze wypełniać wszystkie żółte pola w kolumnach zaczynając od góry</t>
  </si>
  <si>
    <t>Dane niezbędne do wyliczenia efektu ekologicznego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</si>
  <si>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/d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</si>
  <si>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/rok</t>
    </r>
  </si>
  <si>
    <r>
      <t>Przepustowośc oczyszczalni Qdśr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/d</t>
    </r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</si>
  <si>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3</t>
    </r>
    <r>
      <rPr>
        <sz val="10"/>
        <color theme="1"/>
        <rFont val="Calibri"/>
        <family val="2"/>
        <charset val="238"/>
        <scheme val="minor"/>
      </rPr>
      <t xml:space="preserve">/rok, tj. </t>
    </r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</si>
  <si>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3</t>
    </r>
    <r>
      <rPr>
        <sz val="10"/>
        <color theme="1"/>
        <rFont val="Calibri"/>
        <family val="2"/>
        <charset val="238"/>
        <scheme val="minor"/>
      </rPr>
      <t>/d, co stanowi</t>
    </r>
  </si>
  <si>
    <r>
      <t xml:space="preserve">EFEKT RZECZOWY I  EKOLOGICZNY </t>
    </r>
    <r>
      <rPr>
        <vertAlign val="superscript"/>
        <sz val="9"/>
        <color theme="1"/>
        <rFont val="Calibri"/>
        <family val="2"/>
        <charset val="238"/>
        <scheme val="minor"/>
      </rPr>
      <t>[1]</t>
    </r>
  </si>
  <si>
    <r>
      <t>(wynikająca z projektu budowy oczyszczalni; przyjęte zużycie wody na cele bytowe powyżej 0,12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/d wymaga uzasadnienia)</t>
    </r>
  </si>
  <si>
    <t>b) rok planowanego podłączenia mieszkańców: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</si>
  <si>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/d, co stanowi </t>
    </r>
  </si>
  <si>
    <t xml:space="preserve">d) rok planowanego podłączenia ścieków z poz. c:  </t>
  </si>
  <si>
    <t>e) ilość odprowadzanych ścieków na mieszkańca:</t>
  </si>
  <si>
    <t>a) ilość mieszkańców przewidzianych do podłączenia do systemu kanalizacji sanitarnej doprowadzających ścieki do nowobudowanej oczyszczalni:</t>
  </si>
  <si>
    <t>c) ilość ścieków przemysłowych pochodzących z przedsiębiorstw, działalności gospodarczej i usługowej (w tym użyteczności publicznej) przewidzianych do podłączenia do systemu kanalizacji sanitarnej doprowadzających ścieki do nowobudowanej oczyszczalni:</t>
  </si>
  <si>
    <t>f) ilość ścieków dopływająca na oczyszczalnię:</t>
  </si>
  <si>
    <t>g) ilość ścieków dowożonych od mieszkańców nieplanowanych  do podłączenia:</t>
  </si>
  <si>
    <t>h) dotychczasowy procent skanalizowania gminy [%]:</t>
  </si>
  <si>
    <t xml:space="preserve">i) planowany procent skanalizowania gminy po podłączeniu RLM z poz. a i c [%]:  </t>
  </si>
  <si>
    <t xml:space="preserve">j) liczba dodatkowych osób korzystających z ulepszonego oczyszczania ścieków: </t>
  </si>
  <si>
    <r>
      <t>RLM</t>
    </r>
    <r>
      <rPr>
        <vertAlign val="superscript"/>
        <sz val="10"/>
        <color theme="1"/>
        <rFont val="Calibri"/>
        <family val="2"/>
        <charset val="238"/>
        <scheme val="minor"/>
      </rPr>
      <t>[2]</t>
    </r>
  </si>
  <si>
    <r>
      <t xml:space="preserve">Ładunek zanieczyszczeń             </t>
    </r>
    <r>
      <rPr>
        <sz val="8"/>
        <color theme="1"/>
        <rFont val="Calibri"/>
        <family val="2"/>
        <charset val="238"/>
        <scheme val="minor"/>
      </rPr>
      <t xml:space="preserve"> (przy założeniu pełnego obciążenia oczyszczalni) [kg/rok]</t>
    </r>
  </si>
  <si>
    <t>(zgodne z KPOŚK)</t>
  </si>
  <si>
    <r>
      <t>a)    przepustowość oczyszczalni – Qd.śr. [m</t>
    </r>
    <r>
      <rPr>
        <vertAlign val="superscript"/>
        <sz val="10"/>
        <color theme="1"/>
        <rFont val="Calibri"/>
        <family val="2"/>
        <charset val="238"/>
        <scheme val="minor"/>
      </rPr>
      <t>3</t>
    </r>
    <r>
      <rPr>
        <sz val="10"/>
        <color theme="1"/>
        <rFont val="Calibri"/>
        <family val="2"/>
        <charset val="238"/>
        <scheme val="minor"/>
      </rPr>
      <t>/d]</t>
    </r>
  </si>
  <si>
    <t xml:space="preserve">b)    RLM rzeczywiste aglomeracji, na której zlokalizowana jest oczyszczalnia </t>
  </si>
  <si>
    <t xml:space="preserve">c)    pozwolenie wodnoprawne - nr: </t>
  </si>
  <si>
    <t>d)  odbiornik ścieków:</t>
  </si>
  <si>
    <t>3. Parametry ścieków oczyszczonych odprowadzanych z oczyszczalni:</t>
  </si>
  <si>
    <t>wg pozwolenia wodnoprawnego lub Rozporządzenia Ministra Środowiska z dnia 18.11.2014 r. w sprawie warunków, jakie należy spełnić przy wprowadzeniu ścieków do wód lub do ziemi, oraz z sprawie substancji szczególnie szkodliwych dla środowiska wodnego.</t>
  </si>
  <si>
    <t>a) urządzenia do oczyszczania ścieków:</t>
  </si>
  <si>
    <t xml:space="preserve">4. Dane techniczne oczyszczalni    </t>
  </si>
  <si>
    <r>
      <t>wg pozwolenia lub Rozporządzenia</t>
    </r>
    <r>
      <rPr>
        <vertAlign val="superscript"/>
        <sz val="8"/>
        <color theme="1"/>
        <rFont val="Calibri"/>
        <family val="2"/>
        <charset val="238"/>
        <scheme val="minor"/>
      </rPr>
      <t>[3]</t>
    </r>
  </si>
  <si>
    <t>OŚWIADCZAM / Y</t>
  </si>
  <si>
    <t>[3] Rozporządzenie Ministra Środowiska z dnia 18.11.2014 r. w sprawie warunków, jakie należy spełnić przy wprowadzeniu ścieków do wód lub do ziemi, oraz z sprawie substancji szczególnie szkodliwych dla środowiska wodnego.</t>
  </si>
  <si>
    <t xml:space="preserve">1. </t>
  </si>
  <si>
    <t>Wypełnianie Efektu należy zacząć od arkusza "Dane"</t>
  </si>
  <si>
    <t>2.</t>
  </si>
  <si>
    <t>W akuszu "Dane" należy wypełnić tylko pola zaznaczone żółtym kolorem</t>
  </si>
  <si>
    <t>3.</t>
  </si>
  <si>
    <t>Dane przedsięwzięcia wpisywane w arkuszu "Dane" pojawią się w całości w arkuszu "Wydruk"</t>
  </si>
  <si>
    <t>4.</t>
  </si>
  <si>
    <t>5.</t>
  </si>
  <si>
    <t>Jeżeli w arkuszu "Wydruk" pojawi się pole zaznaczone na czerwono, tzn. że podano błędne dane i należy zweryfikować arkusz "Dane"</t>
  </si>
  <si>
    <t>6.</t>
  </si>
  <si>
    <t>Jeżeli wszystkie dane zostały wprowadzono poprawnie można wydrukować arkusz "Wydruk"</t>
  </si>
  <si>
    <t>7.</t>
  </si>
  <si>
    <t>Data sporządzenia Efektu generowana jest automatycznie, z każdym otworzeniem arkusza</t>
  </si>
  <si>
    <t>Instrukcja wypełnienia Efektu ekologicznego OW-III</t>
  </si>
  <si>
    <t>Jeżeli jakieś pole pozostanie nie wypełnione należy wpisać "0"</t>
  </si>
  <si>
    <t>% skanalizowania musi być większy lub równy dotychczasowemu procentowi skanalizowania</t>
  </si>
  <si>
    <t>(ostatni rok w którym zostaną podłączeni mieszkańcy)</t>
  </si>
  <si>
    <t>(ostatni rok w którym zostaną podłączone ścieki przemysłowe)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</si>
</sst>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zcionka tekstu podstawowego"/>
      <charset val="238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4" fillId="0" borderId="0" xfId="0" applyFont="1" applyAlignment="1" applyProtection="1">
      <alignment vertical="top"/>
      <protection hidden="1"/>
    </xf>
    <xf numFmtId="0" fontId="3" fillId="0" borderId="0" xfId="0" applyFont="1" applyBorder="1" applyAlignment="1" applyProtection="1">
      <alignment vertical="center"/>
      <protection hidden="1"/>
    </xf>
    <xf numFmtId="3" fontId="3" fillId="0" borderId="0" xfId="0" applyNumberFormat="1" applyFont="1" applyBorder="1" applyAlignment="1" applyProtection="1">
      <alignment wrapText="1"/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NumberFormat="1" applyFont="1" applyBorder="1" applyAlignment="1" applyProtection="1">
      <protection hidden="1"/>
    </xf>
    <xf numFmtId="0" fontId="2" fillId="0" borderId="0" xfId="0" applyNumberFormat="1" applyFont="1" applyBorder="1" applyAlignment="1" applyProtection="1">
      <alignment vertical="center"/>
      <protection hidden="1"/>
    </xf>
    <xf numFmtId="4" fontId="1" fillId="0" borderId="0" xfId="0" applyNumberFormat="1" applyFont="1" applyBorder="1" applyAlignme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0" fontId="9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9" fillId="0" borderId="0" xfId="0" applyFont="1" applyBorder="1" applyAlignme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Fill="1" applyBorder="1" applyProtection="1">
      <protection hidden="1"/>
    </xf>
    <xf numFmtId="0" fontId="4" fillId="0" borderId="0" xfId="0" applyFon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center"/>
      <protection hidden="1"/>
    </xf>
    <xf numFmtId="0" fontId="1" fillId="0" borderId="0" xfId="0" applyFont="1" applyBorder="1" applyProtection="1">
      <protection hidden="1"/>
    </xf>
    <xf numFmtId="0" fontId="2" fillId="0" borderId="0" xfId="0" applyFont="1" applyAlignment="1" applyProtection="1">
      <alignment vertical="top" wrapText="1"/>
      <protection hidden="1"/>
    </xf>
    <xf numFmtId="0" fontId="0" fillId="0" borderId="0" xfId="0" applyBorder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0" fontId="3" fillId="0" borderId="0" xfId="0" applyFont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alignment horizontal="center"/>
      <protection hidden="1"/>
    </xf>
    <xf numFmtId="4" fontId="2" fillId="0" borderId="0" xfId="0" applyNumberFormat="1" applyFont="1" applyBorder="1" applyProtection="1">
      <protection hidden="1"/>
    </xf>
    <xf numFmtId="4" fontId="1" fillId="0" borderId="0" xfId="0" applyNumberFormat="1" applyFont="1" applyBorder="1" applyProtection="1">
      <protection hidden="1"/>
    </xf>
    <xf numFmtId="0" fontId="2" fillId="0" borderId="0" xfId="0" applyFont="1" applyBorder="1" applyAlignment="1" applyProtection="1">
      <alignment vertical="top"/>
      <protection hidden="1"/>
    </xf>
    <xf numFmtId="0" fontId="2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0" fontId="11" fillId="0" borderId="0" xfId="0" applyFont="1" applyProtection="1"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Protection="1">
      <protection hidden="1"/>
    </xf>
    <xf numFmtId="0" fontId="12" fillId="0" borderId="0" xfId="0" applyFont="1" applyFill="1" applyProtection="1">
      <protection hidden="1"/>
    </xf>
    <xf numFmtId="0" fontId="1" fillId="0" borderId="0" xfId="0" applyFont="1" applyProtection="1">
      <protection hidden="1"/>
    </xf>
    <xf numFmtId="0" fontId="0" fillId="2" borderId="0" xfId="0" applyFill="1" applyBorder="1" applyProtection="1">
      <protection hidden="1"/>
    </xf>
    <xf numFmtId="0" fontId="0" fillId="0" borderId="0" xfId="0" applyAlignment="1" applyProtection="1">
      <alignment horizontal="right" wrapText="1"/>
      <protection hidden="1"/>
    </xf>
    <xf numFmtId="0" fontId="0" fillId="0" borderId="0" xfId="0" applyFont="1" applyProtection="1">
      <protection hidden="1"/>
    </xf>
    <xf numFmtId="0" fontId="0" fillId="0" borderId="0" xfId="0" applyFill="1" applyBorder="1" applyAlignment="1" applyProtection="1">
      <alignment horizontal="right" wrapText="1"/>
      <protection hidden="1"/>
    </xf>
    <xf numFmtId="0" fontId="0" fillId="0" borderId="0" xfId="0" applyAlignment="1" applyProtection="1">
      <alignment vertical="top"/>
      <protection hidden="1"/>
    </xf>
    <xf numFmtId="0" fontId="0" fillId="2" borderId="0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left"/>
      <protection hidden="1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2" borderId="0" xfId="0" applyFill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left" vertical="top" wrapText="1"/>
      <protection hidden="1"/>
    </xf>
    <xf numFmtId="0" fontId="9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14" fontId="9" fillId="0" borderId="0" xfId="0" applyNumberFormat="1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top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2" fillId="0" borderId="4" xfId="0" applyFont="1" applyBorder="1" applyAlignment="1" applyProtection="1">
      <alignment horizontal="left"/>
      <protection hidden="1"/>
    </xf>
    <xf numFmtId="0" fontId="2" fillId="0" borderId="5" xfId="0" applyFont="1" applyBorder="1" applyAlignment="1" applyProtection="1">
      <alignment horizontal="left"/>
      <protection hidden="1"/>
    </xf>
    <xf numFmtId="0" fontId="2" fillId="0" borderId="6" xfId="0" applyFont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4" fontId="1" fillId="0" borderId="1" xfId="0" applyNumberFormat="1" applyFont="1" applyBorder="1" applyAlignment="1" applyProtection="1">
      <alignment horizontal="right"/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0" fillId="0" borderId="5" xfId="0" applyBorder="1" applyAlignment="1" applyProtection="1">
      <alignment horizontal="left"/>
      <protection hidden="1"/>
    </xf>
    <xf numFmtId="0" fontId="0" fillId="0" borderId="6" xfId="0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left" wrapText="1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left" vertical="top" wrapText="1"/>
      <protection hidden="1"/>
    </xf>
    <xf numFmtId="0" fontId="0" fillId="0" borderId="4" xfId="0" applyFont="1" applyBorder="1" applyAlignment="1" applyProtection="1">
      <alignment horizontal="right"/>
      <protection hidden="1"/>
    </xf>
    <xf numFmtId="0" fontId="0" fillId="0" borderId="5" xfId="0" applyFont="1" applyBorder="1" applyAlignment="1" applyProtection="1">
      <alignment horizontal="right"/>
      <protection hidden="1"/>
    </xf>
    <xf numFmtId="0" fontId="0" fillId="0" borderId="6" xfId="0" applyFont="1" applyBorder="1" applyAlignment="1" applyProtection="1">
      <alignment horizontal="right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4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0" fontId="0" fillId="0" borderId="6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left"/>
      <protection hidden="1"/>
    </xf>
    <xf numFmtId="0" fontId="0" fillId="0" borderId="4" xfId="0" applyFont="1" applyFill="1" applyBorder="1" applyAlignment="1" applyProtection="1">
      <alignment horizontal="center"/>
      <protection hidden="1"/>
    </xf>
    <xf numFmtId="0" fontId="0" fillId="0" borderId="6" xfId="0" applyFont="1" applyFill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wrapText="1"/>
      <protection hidden="1"/>
    </xf>
    <xf numFmtId="0" fontId="2" fillId="0" borderId="1" xfId="0" applyFont="1" applyBorder="1" applyAlignment="1" applyProtection="1">
      <alignment horizontal="center" wrapText="1"/>
      <protection hidden="1"/>
    </xf>
  </cellXfs>
  <cellStyles count="1">
    <cellStyle name="Normalny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0"/>
  <sheetViews>
    <sheetView tabSelected="1" workbookViewId="0"/>
  </sheetViews>
  <sheetFormatPr defaultRowHeight="15"/>
  <cols>
    <col min="1" max="1" width="4.5703125" style="8" customWidth="1"/>
    <col min="2" max="16384" width="9.140625" style="8"/>
  </cols>
  <sheetData>
    <row r="2" spans="1:2" ht="21">
      <c r="B2" s="34" t="s">
        <v>107</v>
      </c>
    </row>
    <row r="4" spans="1:2" ht="23.25">
      <c r="A4" s="35" t="s">
        <v>94</v>
      </c>
      <c r="B4" s="36" t="s">
        <v>95</v>
      </c>
    </row>
    <row r="5" spans="1:2" ht="23.25">
      <c r="A5" s="36" t="s">
        <v>96</v>
      </c>
      <c r="B5" s="36" t="s">
        <v>97</v>
      </c>
    </row>
    <row r="6" spans="1:2" ht="23.25">
      <c r="A6" s="36" t="s">
        <v>98</v>
      </c>
      <c r="B6" s="36" t="s">
        <v>99</v>
      </c>
    </row>
    <row r="7" spans="1:2" ht="23.25">
      <c r="A7" s="36" t="s">
        <v>100</v>
      </c>
      <c r="B7" s="37" t="s">
        <v>108</v>
      </c>
    </row>
    <row r="8" spans="1:2" ht="23.25">
      <c r="A8" s="36" t="s">
        <v>101</v>
      </c>
      <c r="B8" s="36" t="s">
        <v>102</v>
      </c>
    </row>
    <row r="9" spans="1:2" ht="23.25">
      <c r="A9" s="36" t="s">
        <v>103</v>
      </c>
      <c r="B9" s="36" t="s">
        <v>104</v>
      </c>
    </row>
    <row r="10" spans="1:2" ht="23.25">
      <c r="A10" s="36" t="s">
        <v>105</v>
      </c>
      <c r="B10" s="36" t="s">
        <v>106</v>
      </c>
    </row>
  </sheetData>
  <sheetProtection algorithmName="SHA-512" hashValue="e3069nQyM1WBs+ksD8VmaIWFEyYMVufGY6av/nzL3nOQBsstE3OlE/vIYQMNcjXu0PZ8Jt6zif8YUUOz/q+Qvw==" saltValue="tZAiUV0Obxjv/de2h/8SL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2"/>
  <sheetViews>
    <sheetView workbookViewId="0">
      <selection sqref="A1:I2"/>
    </sheetView>
  </sheetViews>
  <sheetFormatPr defaultRowHeight="15"/>
  <cols>
    <col min="1" max="1" width="25.7109375" style="8" customWidth="1"/>
    <col min="2" max="2" width="14.140625" style="8" customWidth="1"/>
    <col min="3" max="3" width="17.28515625" style="8" customWidth="1"/>
    <col min="4" max="4" width="13.28515625" style="8" customWidth="1"/>
    <col min="5" max="16384" width="9.140625" style="8"/>
  </cols>
  <sheetData>
    <row r="1" spans="1:9">
      <c r="A1" s="54" t="s">
        <v>60</v>
      </c>
      <c r="B1" s="54"/>
      <c r="C1" s="54"/>
      <c r="D1" s="54"/>
      <c r="E1" s="54"/>
      <c r="F1" s="54"/>
      <c r="G1" s="54"/>
      <c r="H1" s="54"/>
      <c r="I1" s="54"/>
    </row>
    <row r="2" spans="1:9" ht="33" customHeight="1">
      <c r="A2" s="54"/>
      <c r="B2" s="54"/>
      <c r="C2" s="54"/>
      <c r="D2" s="54"/>
      <c r="E2" s="54"/>
      <c r="F2" s="54"/>
      <c r="G2" s="54"/>
      <c r="H2" s="54"/>
      <c r="I2" s="54"/>
    </row>
    <row r="4" spans="1:9">
      <c r="B4" s="38" t="s">
        <v>61</v>
      </c>
    </row>
    <row r="6" spans="1:9">
      <c r="A6" s="38" t="s">
        <v>20</v>
      </c>
      <c r="B6" s="44"/>
    </row>
    <row r="8" spans="1:9">
      <c r="A8" s="38" t="s">
        <v>21</v>
      </c>
    </row>
    <row r="9" spans="1:9">
      <c r="A9" s="8" t="s">
        <v>22</v>
      </c>
      <c r="B9" s="44"/>
    </row>
    <row r="10" spans="1:9">
      <c r="A10" s="8" t="s">
        <v>23</v>
      </c>
      <c r="B10" s="44"/>
      <c r="C10" s="8" t="s">
        <v>24</v>
      </c>
    </row>
    <row r="11" spans="1:9" hidden="1">
      <c r="A11" s="8" t="s">
        <v>28</v>
      </c>
      <c r="B11" s="39"/>
      <c r="C11" s="26" t="s">
        <v>29</v>
      </c>
      <c r="D11" s="39"/>
    </row>
    <row r="12" spans="1:9" hidden="1">
      <c r="A12" s="8" t="s">
        <v>28</v>
      </c>
      <c r="B12" s="39"/>
      <c r="C12" s="26" t="s">
        <v>29</v>
      </c>
      <c r="D12" s="39"/>
    </row>
    <row r="13" spans="1:9">
      <c r="A13" s="8" t="s">
        <v>28</v>
      </c>
      <c r="B13" s="44"/>
      <c r="C13" s="8" t="s">
        <v>110</v>
      </c>
      <c r="D13" s="17"/>
    </row>
    <row r="15" spans="1:9">
      <c r="A15" s="38" t="s">
        <v>25</v>
      </c>
    </row>
    <row r="16" spans="1:9" ht="17.25">
      <c r="A16" s="26" t="s">
        <v>62</v>
      </c>
      <c r="B16" s="44"/>
      <c r="C16" s="40" t="s">
        <v>27</v>
      </c>
      <c r="D16" s="44"/>
    </row>
    <row r="17" spans="1:6" hidden="1">
      <c r="A17" s="8" t="s">
        <v>28</v>
      </c>
      <c r="B17" s="39"/>
      <c r="C17" s="26" t="s">
        <v>29</v>
      </c>
      <c r="D17" s="39"/>
    </row>
    <row r="18" spans="1:6" hidden="1">
      <c r="A18" s="8" t="s">
        <v>28</v>
      </c>
      <c r="B18" s="39"/>
      <c r="C18" s="26" t="s">
        <v>29</v>
      </c>
      <c r="D18" s="39"/>
    </row>
    <row r="19" spans="1:6">
      <c r="A19" s="8" t="s">
        <v>28</v>
      </c>
      <c r="B19" s="44"/>
      <c r="C19" s="8" t="s">
        <v>111</v>
      </c>
      <c r="D19" s="17"/>
    </row>
    <row r="21" spans="1:6">
      <c r="A21" s="38" t="s">
        <v>33</v>
      </c>
    </row>
    <row r="22" spans="1:6" ht="17.25">
      <c r="A22" s="26" t="s">
        <v>62</v>
      </c>
      <c r="B22" s="44"/>
      <c r="C22" s="41" t="s">
        <v>68</v>
      </c>
    </row>
    <row r="24" spans="1:6">
      <c r="A24" s="38" t="s">
        <v>30</v>
      </c>
    </row>
    <row r="25" spans="1:6" ht="17.25">
      <c r="A25" s="26" t="s">
        <v>63</v>
      </c>
      <c r="B25" s="44"/>
      <c r="C25" s="26" t="s">
        <v>62</v>
      </c>
      <c r="D25" s="44"/>
      <c r="E25" s="26" t="s">
        <v>26</v>
      </c>
      <c r="F25" s="44"/>
    </row>
    <row r="27" spans="1:6">
      <c r="A27" s="38" t="s">
        <v>34</v>
      </c>
    </row>
    <row r="28" spans="1:6">
      <c r="A28" s="26" t="s">
        <v>31</v>
      </c>
      <c r="B28" s="44"/>
    </row>
    <row r="30" spans="1:6">
      <c r="A30" s="38" t="s">
        <v>47</v>
      </c>
    </row>
    <row r="31" spans="1:6">
      <c r="A31" s="26" t="s">
        <v>31</v>
      </c>
      <c r="B31" s="44"/>
      <c r="C31" s="26" t="s">
        <v>32</v>
      </c>
      <c r="D31" s="44"/>
      <c r="F31" s="8" t="s">
        <v>109</v>
      </c>
    </row>
    <row r="32" spans="1:6">
      <c r="A32" s="26"/>
      <c r="B32" s="16"/>
      <c r="C32" s="26"/>
      <c r="D32" s="16"/>
    </row>
    <row r="33" spans="1:5">
      <c r="A33" s="38" t="s">
        <v>35</v>
      </c>
      <c r="B33" s="13" t="s">
        <v>36</v>
      </c>
      <c r="C33" s="44"/>
      <c r="E33" s="8" t="str">
        <f>IF(C33=0,"n/d","")</f>
        <v>n/d</v>
      </c>
    </row>
    <row r="34" spans="1:5">
      <c r="B34" s="13" t="s">
        <v>37</v>
      </c>
      <c r="C34" s="44"/>
      <c r="E34" s="8" t="str">
        <f t="shared" ref="E34" si="0">IF(C34=0,"n/d","")</f>
        <v>n/d</v>
      </c>
    </row>
    <row r="35" spans="1:5">
      <c r="B35" s="13" t="s">
        <v>38</v>
      </c>
      <c r="C35" s="44"/>
      <c r="E35" s="8" t="str">
        <f>IF(C35=0,"n/d","")</f>
        <v>n/d</v>
      </c>
    </row>
    <row r="37" spans="1:5">
      <c r="A37" s="26"/>
      <c r="B37" s="17"/>
    </row>
    <row r="38" spans="1:5" ht="32.25">
      <c r="A38" s="42" t="s">
        <v>64</v>
      </c>
      <c r="B38" s="44"/>
    </row>
    <row r="39" spans="1:5">
      <c r="A39" s="42"/>
      <c r="B39" s="17"/>
    </row>
    <row r="40" spans="1:5" ht="45">
      <c r="A40" s="42" t="s">
        <v>39</v>
      </c>
      <c r="B40" s="44"/>
    </row>
    <row r="42" spans="1:5">
      <c r="A42" s="38"/>
    </row>
    <row r="43" spans="1:5">
      <c r="A43" s="8" t="s">
        <v>40</v>
      </c>
    </row>
    <row r="44" spans="1:5">
      <c r="A44" s="26" t="s">
        <v>41</v>
      </c>
      <c r="B44" s="44"/>
      <c r="E44" s="8" t="str">
        <f>IF(B44=0,"n/d","")</f>
        <v>n/d</v>
      </c>
    </row>
    <row r="45" spans="1:5">
      <c r="A45" s="26" t="s">
        <v>42</v>
      </c>
      <c r="B45" s="44"/>
      <c r="E45" s="8" t="str">
        <f t="shared" ref="E45:E46" si="1">IF(B45=0,"n/d","")</f>
        <v>n/d</v>
      </c>
    </row>
    <row r="46" spans="1:5">
      <c r="A46" s="26" t="s">
        <v>43</v>
      </c>
      <c r="B46" s="44"/>
      <c r="E46" s="8" t="str">
        <f t="shared" si="1"/>
        <v>n/d</v>
      </c>
    </row>
    <row r="47" spans="1:5">
      <c r="A47" s="21"/>
      <c r="B47" s="17"/>
    </row>
    <row r="48" spans="1:5" ht="30">
      <c r="A48" s="42" t="s">
        <v>44</v>
      </c>
    </row>
    <row r="49" spans="1:23">
      <c r="A49" s="56"/>
      <c r="B49" s="56"/>
      <c r="C49" s="56"/>
      <c r="E49" s="8" t="str">
        <f>IF(A49=0,"n/d","")</f>
        <v>n/d</v>
      </c>
      <c r="H49" s="17"/>
    </row>
    <row r="50" spans="1:23">
      <c r="A50" s="56"/>
      <c r="B50" s="56"/>
      <c r="C50" s="56"/>
      <c r="H50" s="17"/>
    </row>
    <row r="51" spans="1:23">
      <c r="A51" s="56"/>
      <c r="B51" s="56"/>
      <c r="C51" s="56"/>
      <c r="H51" s="17"/>
    </row>
    <row r="52" spans="1:23">
      <c r="A52" s="56"/>
      <c r="B52" s="56"/>
      <c r="C52" s="56"/>
    </row>
    <row r="53" spans="1:23">
      <c r="A53" s="56"/>
      <c r="B53" s="56"/>
      <c r="C53" s="56"/>
    </row>
    <row r="54" spans="1:23">
      <c r="A54" s="56"/>
      <c r="B54" s="56"/>
      <c r="C54" s="56"/>
    </row>
    <row r="55" spans="1:23">
      <c r="A55" s="56"/>
      <c r="B55" s="56"/>
      <c r="C55" s="56"/>
    </row>
    <row r="56" spans="1:23">
      <c r="A56" s="56"/>
      <c r="B56" s="56"/>
      <c r="C56" s="56"/>
    </row>
    <row r="58" spans="1:23">
      <c r="A58" s="38" t="s">
        <v>45</v>
      </c>
    </row>
    <row r="59" spans="1:23">
      <c r="B59" s="51" t="s">
        <v>51</v>
      </c>
      <c r="C59" s="51"/>
    </row>
    <row r="60" spans="1:23" ht="78" customHeight="1" thickBot="1">
      <c r="B60" s="43" t="s">
        <v>6</v>
      </c>
      <c r="C60" s="55" t="s">
        <v>88</v>
      </c>
      <c r="D60" s="55"/>
      <c r="E60" s="55"/>
      <c r="F60" s="5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>
      <c r="A61" s="26" t="s">
        <v>7</v>
      </c>
      <c r="B61" s="45"/>
      <c r="C61" s="46"/>
    </row>
    <row r="62" spans="1:23">
      <c r="A62" s="26" t="s">
        <v>8</v>
      </c>
      <c r="B62" s="47"/>
      <c r="C62" s="48"/>
    </row>
    <row r="63" spans="1:23">
      <c r="A63" s="26" t="s">
        <v>46</v>
      </c>
      <c r="B63" s="47"/>
      <c r="C63" s="48"/>
    </row>
    <row r="64" spans="1:23">
      <c r="A64" s="26" t="s">
        <v>10</v>
      </c>
      <c r="B64" s="47"/>
      <c r="C64" s="48"/>
    </row>
    <row r="65" spans="1:5" ht="15.75" thickBot="1">
      <c r="A65" s="26" t="s">
        <v>11</v>
      </c>
      <c r="B65" s="49"/>
      <c r="C65" s="50"/>
    </row>
    <row r="68" spans="1:5">
      <c r="A68" s="52" t="s">
        <v>52</v>
      </c>
      <c r="B68" s="52"/>
      <c r="C68" s="52"/>
      <c r="D68" s="52"/>
    </row>
    <row r="70" spans="1:5">
      <c r="A70" s="53"/>
      <c r="B70" s="53"/>
      <c r="C70" s="53"/>
      <c r="E70" s="8" t="str">
        <f>IF(A70=0,"n/d","")</f>
        <v>n/d</v>
      </c>
    </row>
    <row r="71" spans="1:5">
      <c r="A71" s="53"/>
      <c r="B71" s="53"/>
      <c r="C71" s="53"/>
    </row>
    <row r="72" spans="1:5">
      <c r="A72" s="53"/>
      <c r="B72" s="53"/>
      <c r="C72" s="53"/>
    </row>
    <row r="73" spans="1:5">
      <c r="A73" s="53"/>
      <c r="B73" s="53"/>
      <c r="C73" s="53"/>
    </row>
    <row r="74" spans="1:5">
      <c r="A74" s="53"/>
      <c r="B74" s="53"/>
      <c r="C74" s="53"/>
    </row>
    <row r="75" spans="1:5">
      <c r="A75" s="53"/>
      <c r="B75" s="53"/>
      <c r="C75" s="53"/>
    </row>
    <row r="76" spans="1:5">
      <c r="A76" s="53"/>
      <c r="B76" s="53"/>
      <c r="C76" s="53"/>
    </row>
    <row r="78" spans="1:5">
      <c r="A78" s="38" t="s">
        <v>53</v>
      </c>
      <c r="D78" s="44"/>
    </row>
    <row r="79" spans="1:5">
      <c r="A79" s="8" t="s">
        <v>54</v>
      </c>
      <c r="D79" s="44"/>
    </row>
    <row r="81" spans="1:2">
      <c r="A81" s="8" t="s">
        <v>55</v>
      </c>
      <c r="B81" s="44"/>
    </row>
    <row r="82" spans="1:2">
      <c r="B82" s="17"/>
    </row>
  </sheetData>
  <sheetProtection algorithmName="SHA-512" hashValue="dcAX+w9oAHKUDKl6AJjQJ6UCKdPRpt1RmXx+A9Q6yzxgqyBltativOcR9cL/CPPnn3ubSWq428Gt8NlrTcxpvQ==" saltValue="y52kmGkll7mXtbnlyLfAHQ==" spinCount="100000" sheet="1" formatCells="0" formatColumns="0" formatRows="0" insertColumns="0" insertRows="0" insertHyperlinks="0" deleteColumns="0" deleteRows="0" sort="0" autoFilter="0" pivotTables="0"/>
  <protectedRanges>
    <protectedRange sqref="A70:C76" name="Rozstęp46"/>
    <protectedRange sqref="B81:B82" name="Rozstęp45"/>
    <protectedRange sqref="D78:D79" name="Rozstęp44"/>
    <protectedRange sqref="A70" name="Rozstęp43"/>
    <protectedRange sqref="B61:C65" name="Rozstęp42"/>
    <protectedRange sqref="B56" name="Rozstęp41"/>
    <protectedRange sqref="B55" name="Rozstęp40"/>
    <protectedRange sqref="B54" name="Rozstęp39"/>
    <protectedRange sqref="B53" name="Rozstęp38"/>
    <protectedRange sqref="B52" name="Rozstęp37"/>
    <protectedRange sqref="H51" name="Rozstęp36"/>
    <protectedRange sqref="H50" name="Rozstęp35"/>
    <protectedRange sqref="H49" name="Rozstęp34"/>
    <protectedRange sqref="B47" name="Rozstęp33"/>
    <protectedRange sqref="B46" name="Rozstęp32"/>
    <protectedRange sqref="B45" name="Rozstęp31"/>
    <protectedRange sqref="B44" name="Rozstęp30"/>
    <protectedRange sqref="B40" name="Rozstęp29"/>
    <protectedRange sqref="B38:B39" name="Rozstęp28"/>
    <protectedRange sqref="C35 B37" name="Rozstęp27"/>
    <protectedRange sqref="C34" name="Rozstęp26"/>
    <protectedRange sqref="C33" name="Rozstęp25"/>
    <protectedRange sqref="D31" name="Rozstęp24"/>
    <protectedRange sqref="B31" name="Rozstęp23"/>
    <protectedRange sqref="B28" name="Rozstęp22"/>
    <protectedRange sqref="F25" name="Rozstęp21"/>
    <protectedRange sqref="D25" name="Rozstęp20"/>
    <protectedRange sqref="B25" name="Rozstęp19"/>
    <protectedRange sqref="B22" name="Rozstęp18"/>
    <protectedRange sqref="D19" name="Rozstęp17"/>
    <protectedRange sqref="D18" name="Rozstęp16"/>
    <protectedRange sqref="D17" name="Rozstęp15"/>
    <protectedRange sqref="D16" name="Rozstęp14"/>
    <protectedRange sqref="B19" name="Rozstęp13"/>
    <protectedRange sqref="B18" name="Rozstęp12"/>
    <protectedRange sqref="B17" name="Rozstęp11"/>
    <protectedRange sqref="B16" name="Rozstęp10"/>
    <protectedRange sqref="D13" name="Rozstęp9"/>
    <protectedRange sqref="D12" name="Rozstęp8"/>
    <protectedRange sqref="D11" name="Rozstęp7"/>
    <protectedRange sqref="B13" name="Rozstęp6"/>
    <protectedRange sqref="B12" name="Rozstęp5"/>
    <protectedRange sqref="B11" name="Rozstęp4"/>
    <protectedRange sqref="B10" name="Rozstęp3"/>
    <protectedRange sqref="B9" name="Rozstęp2"/>
    <protectedRange sqref="B6" name="Rozstęp1"/>
  </protectedRanges>
  <mergeCells count="6">
    <mergeCell ref="B59:C59"/>
    <mergeCell ref="A68:D68"/>
    <mergeCell ref="A70:C76"/>
    <mergeCell ref="A1:I2"/>
    <mergeCell ref="C60:F60"/>
    <mergeCell ref="A49:C5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121"/>
  <sheetViews>
    <sheetView view="pageBreakPreview" zoomScale="130" zoomScaleNormal="140" zoomScaleSheetLayoutView="130" workbookViewId="0">
      <selection sqref="A1:Z1"/>
    </sheetView>
  </sheetViews>
  <sheetFormatPr defaultRowHeight="15"/>
  <cols>
    <col min="1" max="26" width="3.28515625" style="8" customWidth="1"/>
    <col min="27" max="16384" width="9.140625" style="8"/>
  </cols>
  <sheetData>
    <row r="1" spans="1:26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6">
      <c r="A2" s="51" t="s">
        <v>67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ht="48.75" customHeight="1">
      <c r="A4" s="82">
        <f>Dane!$B$6</f>
        <v>0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</row>
    <row r="5" spans="1:26" ht="3" customHeight="1">
      <c r="H5" s="9"/>
      <c r="I5" s="9"/>
    </row>
    <row r="6" spans="1:26" s="11" customFormat="1" ht="12.75">
      <c r="A6" s="10" t="s">
        <v>2</v>
      </c>
      <c r="H6" s="12"/>
      <c r="I6" s="12"/>
    </row>
    <row r="7" spans="1:26" ht="30" customHeight="1">
      <c r="A7" s="80" t="s">
        <v>73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</row>
    <row r="8" spans="1:26" ht="15" customHeight="1">
      <c r="M8" s="83">
        <f>SUM(Dane!B9,Dane!B10)</f>
        <v>0</v>
      </c>
      <c r="N8" s="84"/>
      <c r="O8" s="85"/>
      <c r="P8" s="75" t="s">
        <v>26</v>
      </c>
      <c r="Q8" s="76"/>
    </row>
    <row r="9" spans="1:26" ht="3" customHeight="1"/>
    <row r="10" spans="1:26" ht="15" customHeight="1">
      <c r="A10" s="86" t="s">
        <v>69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7"/>
      <c r="M10" s="77">
        <f>Dane!$B$13</f>
        <v>0</v>
      </c>
      <c r="N10" s="78"/>
      <c r="O10" s="79"/>
    </row>
    <row r="11" spans="1:26" ht="3" customHeight="1">
      <c r="H11" s="14"/>
      <c r="I11" s="14"/>
    </row>
    <row r="12" spans="1:26" ht="45" customHeight="1">
      <c r="A12" s="65" t="s">
        <v>74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 spans="1:26" ht="15" customHeight="1">
      <c r="A13" s="15"/>
      <c r="B13" s="15"/>
      <c r="C13" s="16"/>
      <c r="E13" s="88">
        <f>Dane!$B$16</f>
        <v>0</v>
      </c>
      <c r="F13" s="89"/>
      <c r="G13" s="90"/>
      <c r="H13" s="75" t="s">
        <v>70</v>
      </c>
      <c r="I13" s="91"/>
      <c r="J13" s="91"/>
      <c r="K13" s="91"/>
      <c r="L13" s="91"/>
      <c r="M13" s="83">
        <f>Dane!$D$16</f>
        <v>0</v>
      </c>
      <c r="N13" s="84"/>
      <c r="O13" s="85"/>
      <c r="P13" s="76" t="s">
        <v>26</v>
      </c>
      <c r="Q13" s="76"/>
    </row>
    <row r="14" spans="1:26" ht="3" customHeight="1">
      <c r="M14" s="17"/>
    </row>
    <row r="15" spans="1:26" ht="15" customHeight="1">
      <c r="A15" s="66" t="s">
        <v>71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77">
        <f>Dane!$B$19</f>
        <v>0</v>
      </c>
      <c r="N15" s="78"/>
      <c r="O15" s="79"/>
    </row>
    <row r="16" spans="1:26" ht="3" customHeight="1">
      <c r="J16" s="18"/>
      <c r="K16" s="17"/>
      <c r="L16" s="17"/>
      <c r="M16" s="17"/>
      <c r="N16" s="17"/>
      <c r="O16" s="19"/>
      <c r="P16" s="19"/>
    </row>
    <row r="17" spans="1:31" ht="15" customHeight="1">
      <c r="A17" s="66" t="s">
        <v>72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92">
        <f>Dane!$B$22</f>
        <v>0</v>
      </c>
      <c r="N17" s="93"/>
      <c r="O17" s="94"/>
      <c r="P17" s="76" t="s">
        <v>62</v>
      </c>
      <c r="Q17" s="76"/>
    </row>
    <row r="18" spans="1:31" ht="15" customHeight="1">
      <c r="A18" s="20" t="s">
        <v>3</v>
      </c>
      <c r="J18" s="17"/>
      <c r="K18" s="21"/>
      <c r="L18" s="17"/>
      <c r="M18" s="21"/>
      <c r="N18" s="17"/>
      <c r="O18" s="17"/>
      <c r="P18" s="17"/>
    </row>
    <row r="19" spans="1:31" ht="3" customHeight="1">
      <c r="B19" s="16"/>
      <c r="C19" s="22"/>
      <c r="D19" s="22"/>
      <c r="E19" s="23"/>
      <c r="J19" s="17"/>
      <c r="K19" s="21"/>
      <c r="L19" s="17"/>
      <c r="M19" s="21"/>
      <c r="N19" s="17"/>
      <c r="O19" s="17"/>
      <c r="P19" s="17"/>
    </row>
    <row r="20" spans="1:31" ht="15" customHeight="1">
      <c r="A20" s="80" t="s">
        <v>75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92">
        <f>(M8*M17)+E13</f>
        <v>0</v>
      </c>
      <c r="N20" s="93"/>
      <c r="O20" s="94"/>
      <c r="P20" s="75" t="s">
        <v>70</v>
      </c>
      <c r="Q20" s="91"/>
      <c r="R20" s="91"/>
      <c r="S20" s="91"/>
      <c r="T20" s="91"/>
      <c r="U20" s="92">
        <f>M8+M13</f>
        <v>0</v>
      </c>
      <c r="V20" s="93"/>
      <c r="W20" s="94"/>
      <c r="X20" s="75" t="s">
        <v>26</v>
      </c>
      <c r="Y20" s="76"/>
      <c r="Z20" s="24"/>
    </row>
    <row r="21" spans="1:31" ht="3" customHeight="1"/>
    <row r="22" spans="1:31">
      <c r="A22" s="66" t="s">
        <v>76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</row>
    <row r="23" spans="1:31" ht="15.75">
      <c r="C23" s="88">
        <f>Dane!$B$25</f>
        <v>0</v>
      </c>
      <c r="D23" s="89"/>
      <c r="E23" s="90"/>
      <c r="F23" s="98" t="s">
        <v>65</v>
      </c>
      <c r="G23" s="99"/>
      <c r="H23" s="99"/>
      <c r="I23" s="88">
        <f>Dane!$D$25</f>
        <v>0</v>
      </c>
      <c r="J23" s="89"/>
      <c r="K23" s="90"/>
      <c r="L23" s="98" t="s">
        <v>66</v>
      </c>
      <c r="M23" s="60"/>
      <c r="N23" s="60"/>
      <c r="O23" s="60"/>
      <c r="P23" s="60"/>
      <c r="Q23" s="88">
        <f>Dane!$F$25</f>
        <v>0</v>
      </c>
      <c r="R23" s="89"/>
      <c r="S23" s="90"/>
      <c r="T23" s="95" t="s">
        <v>26</v>
      </c>
      <c r="U23" s="66"/>
    </row>
    <row r="24" spans="1:31" ht="3" customHeight="1"/>
    <row r="25" spans="1:31" s="11" customFormat="1">
      <c r="A25" s="11" t="s">
        <v>77</v>
      </c>
      <c r="N25" s="96">
        <f>Dane!B28</f>
        <v>0</v>
      </c>
      <c r="O25" s="97"/>
    </row>
    <row r="26" spans="1:31" ht="3" customHeight="1">
      <c r="B26" s="25"/>
      <c r="C26" s="16"/>
      <c r="D26" s="25"/>
      <c r="E26" s="16"/>
      <c r="F26" s="16"/>
      <c r="G26" s="16"/>
    </row>
    <row r="27" spans="1:31" ht="15" customHeight="1">
      <c r="A27" s="65" t="s">
        <v>78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88">
        <f>IF(Dane!$B$31&gt;=N25,Dane!$B$31,"Błąd")</f>
        <v>0</v>
      </c>
      <c r="V27" s="90"/>
      <c r="W27" s="24"/>
      <c r="X27" s="24"/>
      <c r="Y27" s="24"/>
      <c r="Z27" s="24"/>
      <c r="AB27" s="26"/>
      <c r="AD27" s="25"/>
      <c r="AE27" s="16"/>
    </row>
    <row r="28" spans="1:31" hidden="1">
      <c r="B28" s="25"/>
      <c r="C28" s="16"/>
      <c r="D28" s="25"/>
      <c r="E28" s="16"/>
      <c r="F28" s="16"/>
      <c r="G28" s="16"/>
    </row>
    <row r="29" spans="1:31" hidden="1">
      <c r="B29" s="25"/>
      <c r="C29" s="16"/>
      <c r="D29" s="25"/>
      <c r="E29" s="16"/>
      <c r="F29" s="16"/>
      <c r="G29" s="16"/>
    </row>
    <row r="30" spans="1:31" ht="3" customHeight="1">
      <c r="B30" s="25"/>
      <c r="C30" s="16"/>
      <c r="D30" s="25"/>
      <c r="E30" s="16"/>
      <c r="F30" s="16"/>
      <c r="G30" s="16"/>
    </row>
    <row r="31" spans="1:31" ht="15.75">
      <c r="A31" s="66" t="s">
        <v>79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100">
        <f>U20+Q23</f>
        <v>0</v>
      </c>
      <c r="V31" s="101"/>
      <c r="W31" s="102"/>
      <c r="X31" s="95" t="s">
        <v>80</v>
      </c>
      <c r="Y31" s="66"/>
    </row>
    <row r="32" spans="1:31" ht="15" customHeight="1"/>
    <row r="33" spans="1:42">
      <c r="A33" s="10" t="s">
        <v>4</v>
      </c>
    </row>
    <row r="34" spans="1:42" ht="15.75">
      <c r="A34" s="11" t="s">
        <v>83</v>
      </c>
      <c r="M34" s="68">
        <f>Dane!B38</f>
        <v>0</v>
      </c>
      <c r="N34" s="69"/>
      <c r="O34" s="69"/>
      <c r="P34" s="70"/>
      <c r="AC34" s="16"/>
      <c r="AD34" s="16"/>
      <c r="AE34" s="16"/>
      <c r="AF34" s="16"/>
      <c r="AG34" s="16"/>
      <c r="AH34" s="16"/>
    </row>
    <row r="35" spans="1:42" ht="3" customHeight="1">
      <c r="AC35" s="16"/>
      <c r="AD35" s="16"/>
      <c r="AE35" s="16"/>
      <c r="AF35" s="16"/>
      <c r="AG35" s="16"/>
      <c r="AH35" s="16"/>
    </row>
    <row r="36" spans="1:42" ht="17.25" customHeight="1">
      <c r="A36" s="11" t="s">
        <v>84</v>
      </c>
      <c r="T36" s="68">
        <f>Dane!B40</f>
        <v>0</v>
      </c>
      <c r="U36" s="69"/>
      <c r="V36" s="70"/>
      <c r="AC36" s="16"/>
      <c r="AD36" s="16"/>
      <c r="AE36" s="16"/>
      <c r="AF36" s="27"/>
      <c r="AG36" s="4"/>
      <c r="AH36" s="4"/>
    </row>
    <row r="37" spans="1:42" ht="15" customHeight="1">
      <c r="A37" s="20" t="s">
        <v>82</v>
      </c>
      <c r="AC37" s="16"/>
      <c r="AD37" s="16"/>
      <c r="AE37" s="16"/>
      <c r="AF37" s="27"/>
      <c r="AG37" s="28"/>
      <c r="AH37" s="28"/>
    </row>
    <row r="38" spans="1:42" ht="3" customHeight="1">
      <c r="E38" s="16"/>
      <c r="F38" s="16"/>
      <c r="G38" s="16"/>
      <c r="H38" s="16"/>
      <c r="I38" s="16"/>
      <c r="AC38" s="28"/>
      <c r="AD38" s="4"/>
      <c r="AE38" s="4"/>
      <c r="AF38" s="28"/>
      <c r="AG38" s="28"/>
      <c r="AH38" s="28"/>
    </row>
    <row r="39" spans="1:42">
      <c r="A39" s="11" t="s">
        <v>85</v>
      </c>
      <c r="B39" s="11"/>
      <c r="C39" s="11"/>
      <c r="D39" s="11"/>
      <c r="E39" s="16"/>
      <c r="F39" s="16"/>
      <c r="G39" s="16"/>
      <c r="H39" s="15"/>
      <c r="I39" s="16"/>
      <c r="J39" s="67" t="str">
        <f>IF(Dane!E33="n/d","n/d",Dane!C33)</f>
        <v>n/d</v>
      </c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C39" s="16"/>
      <c r="AD39" s="4"/>
      <c r="AE39" s="4"/>
      <c r="AF39" s="28"/>
      <c r="AG39" s="29"/>
      <c r="AH39" s="30"/>
    </row>
    <row r="40" spans="1:42">
      <c r="A40" s="11"/>
      <c r="B40" s="11" t="s">
        <v>37</v>
      </c>
      <c r="D40" s="67" t="str">
        <f>IF(Dane!E34="n/d","n/d",Dane!C34)</f>
        <v>n/d</v>
      </c>
      <c r="E40" s="67"/>
      <c r="F40" s="67"/>
      <c r="G40" s="67"/>
      <c r="H40" s="67"/>
      <c r="I40" s="67"/>
      <c r="J40" s="16"/>
      <c r="K40" s="11" t="s">
        <v>38</v>
      </c>
      <c r="L40" s="16"/>
      <c r="N40" s="67" t="str">
        <f>IF(Dane!E35="n/d","n/d",Dane!C35)</f>
        <v>n/d</v>
      </c>
      <c r="O40" s="67"/>
      <c r="P40" s="67"/>
      <c r="Q40" s="67"/>
      <c r="R40" s="67"/>
      <c r="S40" s="67"/>
      <c r="AC40" s="16"/>
      <c r="AD40" s="4"/>
      <c r="AE40" s="4"/>
      <c r="AF40" s="28"/>
      <c r="AG40" s="29"/>
      <c r="AH40" s="30"/>
    </row>
    <row r="41" spans="1:42" ht="3" customHeight="1">
      <c r="A41" s="11"/>
      <c r="B41" s="11"/>
      <c r="D41" s="11"/>
      <c r="H41" s="15"/>
      <c r="I41" s="16"/>
      <c r="J41" s="16"/>
      <c r="K41" s="16"/>
      <c r="L41" s="16"/>
      <c r="AC41" s="16"/>
      <c r="AD41" s="4"/>
      <c r="AE41" s="4"/>
      <c r="AF41" s="28"/>
      <c r="AG41" s="29"/>
      <c r="AH41" s="30"/>
    </row>
    <row r="42" spans="1:42">
      <c r="A42" s="11" t="s">
        <v>86</v>
      </c>
      <c r="B42" s="11"/>
      <c r="C42" s="11"/>
      <c r="D42" s="11"/>
      <c r="E42" s="11"/>
      <c r="F42" s="11"/>
      <c r="G42" s="11"/>
      <c r="AC42" s="16"/>
      <c r="AD42" s="4"/>
      <c r="AE42" s="4"/>
      <c r="AF42" s="28"/>
      <c r="AG42" s="29"/>
      <c r="AH42" s="30"/>
    </row>
    <row r="43" spans="1:42" ht="14.25" customHeight="1">
      <c r="B43" s="11" t="s">
        <v>48</v>
      </c>
      <c r="C43" s="11"/>
      <c r="F43" s="67" t="str">
        <f>IF(Dane!E44="n/d","n/d",Dane!B44)</f>
        <v>n/d</v>
      </c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AC43" s="16"/>
      <c r="AD43" s="4"/>
      <c r="AE43" s="4"/>
      <c r="AF43" s="28"/>
      <c r="AG43" s="29"/>
      <c r="AH43" s="30"/>
    </row>
    <row r="44" spans="1:42" ht="16.5" customHeight="1">
      <c r="A44" s="11"/>
      <c r="B44" s="11" t="s">
        <v>49</v>
      </c>
      <c r="C44" s="11"/>
      <c r="F44" s="67" t="str">
        <f>IF(Dane!E45="n/d","n/d",Dane!B45)</f>
        <v>n/d</v>
      </c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AC44" s="16"/>
      <c r="AD44" s="16"/>
      <c r="AE44" s="16"/>
      <c r="AF44" s="16"/>
      <c r="AG44" s="16"/>
      <c r="AH44" s="16"/>
    </row>
    <row r="45" spans="1:42">
      <c r="B45" s="11" t="s">
        <v>43</v>
      </c>
      <c r="C45" s="11"/>
      <c r="F45" s="67" t="str">
        <f>IF(Dane!E46="n/d","n/d",Dane!B46)</f>
        <v>n/d</v>
      </c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</row>
    <row r="46" spans="1:42">
      <c r="AC46" s="2"/>
      <c r="AD46" s="2"/>
      <c r="AE46" s="2"/>
      <c r="AF46" s="2"/>
      <c r="AG46" s="2"/>
      <c r="AH46" s="3"/>
      <c r="AI46" s="3"/>
      <c r="AJ46" s="3"/>
      <c r="AK46" s="3"/>
      <c r="AL46" s="3"/>
      <c r="AM46" s="3"/>
      <c r="AN46" s="27"/>
      <c r="AO46" s="27"/>
      <c r="AP46" s="27"/>
    </row>
    <row r="47" spans="1:42">
      <c r="A47" s="10" t="s">
        <v>87</v>
      </c>
      <c r="B47" s="11"/>
      <c r="C47" s="11"/>
      <c r="D47" s="11"/>
      <c r="E47" s="11"/>
      <c r="F47" s="11"/>
      <c r="AC47" s="2"/>
      <c r="AD47" s="2"/>
      <c r="AE47" s="2"/>
      <c r="AF47" s="2"/>
      <c r="AG47" s="2"/>
      <c r="AH47" s="3"/>
      <c r="AI47" s="3"/>
      <c r="AJ47" s="3"/>
      <c r="AK47" s="16"/>
      <c r="AL47" s="16"/>
      <c r="AM47" s="16"/>
      <c r="AN47" s="27"/>
      <c r="AO47" s="27"/>
      <c r="AP47" s="27"/>
    </row>
    <row r="48" spans="1:42" ht="3" customHeight="1">
      <c r="A48" s="11"/>
      <c r="B48" s="11"/>
      <c r="C48" s="11"/>
      <c r="D48" s="11"/>
      <c r="E48" s="11"/>
      <c r="F48" s="11"/>
      <c r="AC48" s="4"/>
      <c r="AD48" s="4"/>
      <c r="AE48" s="4"/>
      <c r="AF48" s="4"/>
      <c r="AG48" s="4"/>
      <c r="AH48" s="5"/>
      <c r="AI48" s="5"/>
      <c r="AJ48" s="5"/>
      <c r="AK48" s="5"/>
      <c r="AL48" s="5"/>
      <c r="AM48" s="5"/>
      <c r="AN48" s="7"/>
      <c r="AO48" s="7"/>
      <c r="AP48" s="7"/>
    </row>
    <row r="49" spans="1:42">
      <c r="A49" s="73" t="s">
        <v>5</v>
      </c>
      <c r="B49" s="73"/>
      <c r="C49" s="73"/>
      <c r="D49" s="73"/>
      <c r="E49" s="73" t="s">
        <v>50</v>
      </c>
      <c r="F49" s="73"/>
      <c r="G49" s="73"/>
      <c r="H49" s="73"/>
      <c r="I49" s="73"/>
      <c r="J49" s="73"/>
      <c r="K49" s="73"/>
      <c r="L49" s="73"/>
      <c r="M49" s="73" t="s">
        <v>81</v>
      </c>
      <c r="N49" s="73"/>
      <c r="O49" s="73"/>
      <c r="P49" s="73"/>
      <c r="Q49" s="73"/>
      <c r="AC49" s="4"/>
      <c r="AD49" s="4"/>
      <c r="AE49" s="4"/>
      <c r="AF49" s="4"/>
      <c r="AG49" s="4"/>
      <c r="AH49" s="6"/>
      <c r="AI49" s="6"/>
      <c r="AJ49" s="6"/>
      <c r="AK49" s="5"/>
      <c r="AL49" s="5"/>
      <c r="AM49" s="5"/>
      <c r="AN49" s="7"/>
      <c r="AO49" s="7"/>
      <c r="AP49" s="7"/>
    </row>
    <row r="50" spans="1:42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</row>
    <row r="51" spans="1:42">
      <c r="A51" s="73"/>
      <c r="B51" s="73"/>
      <c r="C51" s="73"/>
      <c r="D51" s="73"/>
      <c r="E51" s="103" t="s">
        <v>6</v>
      </c>
      <c r="F51" s="103"/>
      <c r="G51" s="103"/>
      <c r="H51" s="103"/>
      <c r="I51" s="104" t="s">
        <v>91</v>
      </c>
      <c r="J51" s="104"/>
      <c r="K51" s="104"/>
      <c r="L51" s="104"/>
      <c r="M51" s="73"/>
      <c r="N51" s="73"/>
      <c r="O51" s="73"/>
      <c r="P51" s="73"/>
      <c r="Q51" s="73"/>
    </row>
    <row r="52" spans="1:42">
      <c r="A52" s="73"/>
      <c r="B52" s="73"/>
      <c r="C52" s="73"/>
      <c r="D52" s="73"/>
      <c r="E52" s="103"/>
      <c r="F52" s="103"/>
      <c r="G52" s="103"/>
      <c r="H52" s="103"/>
      <c r="I52" s="104"/>
      <c r="J52" s="104"/>
      <c r="K52" s="104"/>
      <c r="L52" s="104"/>
      <c r="M52" s="73"/>
      <c r="N52" s="73"/>
      <c r="O52" s="73"/>
      <c r="P52" s="73"/>
      <c r="Q52" s="73"/>
    </row>
    <row r="53" spans="1:42">
      <c r="A53" s="71" t="s">
        <v>7</v>
      </c>
      <c r="B53" s="71"/>
      <c r="C53" s="71"/>
      <c r="D53" s="71"/>
      <c r="E53" s="72">
        <f>Dane!B61</f>
        <v>0</v>
      </c>
      <c r="F53" s="72"/>
      <c r="G53" s="72"/>
      <c r="H53" s="72"/>
      <c r="I53" s="72">
        <f>Dane!C61</f>
        <v>0</v>
      </c>
      <c r="J53" s="72"/>
      <c r="K53" s="72"/>
      <c r="L53" s="72"/>
      <c r="M53" s="74">
        <f>((E53-I53)*$M$34/1000)*365</f>
        <v>0</v>
      </c>
      <c r="N53" s="74"/>
      <c r="O53" s="74"/>
      <c r="P53" s="74"/>
      <c r="Q53" s="74"/>
    </row>
    <row r="54" spans="1:42">
      <c r="A54" s="71" t="s">
        <v>8</v>
      </c>
      <c r="B54" s="71"/>
      <c r="C54" s="71"/>
      <c r="D54" s="71"/>
      <c r="E54" s="72">
        <f>Dane!B62</f>
        <v>0</v>
      </c>
      <c r="F54" s="72"/>
      <c r="G54" s="72"/>
      <c r="H54" s="72"/>
      <c r="I54" s="72">
        <f>Dane!C62</f>
        <v>0</v>
      </c>
      <c r="J54" s="72"/>
      <c r="K54" s="72"/>
      <c r="L54" s="72"/>
      <c r="M54" s="74">
        <f t="shared" ref="M54:M57" si="0">((E54-I54)*$M$34/1000)*365</f>
        <v>0</v>
      </c>
      <c r="N54" s="74"/>
      <c r="O54" s="74"/>
      <c r="P54" s="74"/>
      <c r="Q54" s="74"/>
    </row>
    <row r="55" spans="1:42">
      <c r="A55" s="71" t="s">
        <v>9</v>
      </c>
      <c r="B55" s="71"/>
      <c r="C55" s="71"/>
      <c r="D55" s="71"/>
      <c r="E55" s="72">
        <f>Dane!B63</f>
        <v>0</v>
      </c>
      <c r="F55" s="72"/>
      <c r="G55" s="72"/>
      <c r="H55" s="72"/>
      <c r="I55" s="72">
        <f>Dane!C63</f>
        <v>0</v>
      </c>
      <c r="J55" s="72"/>
      <c r="K55" s="72"/>
      <c r="L55" s="72"/>
      <c r="M55" s="74">
        <f t="shared" si="0"/>
        <v>0</v>
      </c>
      <c r="N55" s="74"/>
      <c r="O55" s="74"/>
      <c r="P55" s="74"/>
      <c r="Q55" s="74"/>
    </row>
    <row r="56" spans="1:42">
      <c r="A56" s="71" t="s">
        <v>10</v>
      </c>
      <c r="B56" s="71"/>
      <c r="C56" s="71"/>
      <c r="D56" s="71"/>
      <c r="E56" s="72">
        <f>Dane!B64</f>
        <v>0</v>
      </c>
      <c r="F56" s="72"/>
      <c r="G56" s="72"/>
      <c r="H56" s="72"/>
      <c r="I56" s="72">
        <f>Dane!C64</f>
        <v>0</v>
      </c>
      <c r="J56" s="72"/>
      <c r="K56" s="72"/>
      <c r="L56" s="72"/>
      <c r="M56" s="74">
        <f t="shared" si="0"/>
        <v>0</v>
      </c>
      <c r="N56" s="74"/>
      <c r="O56" s="74"/>
      <c r="P56" s="74"/>
      <c r="Q56" s="74"/>
    </row>
    <row r="57" spans="1:42">
      <c r="A57" s="71" t="s">
        <v>11</v>
      </c>
      <c r="B57" s="71"/>
      <c r="C57" s="71"/>
      <c r="D57" s="71"/>
      <c r="E57" s="72">
        <f>Dane!B65</f>
        <v>0</v>
      </c>
      <c r="F57" s="72"/>
      <c r="G57" s="72"/>
      <c r="H57" s="72"/>
      <c r="I57" s="105">
        <f>Dane!C65</f>
        <v>0</v>
      </c>
      <c r="J57" s="105"/>
      <c r="K57" s="105"/>
      <c r="L57" s="105"/>
      <c r="M57" s="74">
        <f t="shared" si="0"/>
        <v>0</v>
      </c>
      <c r="N57" s="74"/>
      <c r="O57" s="74"/>
      <c r="P57" s="74"/>
      <c r="Q57" s="74"/>
    </row>
    <row r="59" spans="1:42">
      <c r="A59" s="10" t="s">
        <v>90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42" ht="3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42">
      <c r="A61" s="11" t="s">
        <v>89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42">
      <c r="A62" s="58" t="str">
        <f>IF(Dane!E49="n/d","n/d",Dane!A49)</f>
        <v>n/d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 spans="1:42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 spans="1:42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 spans="1:26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 spans="1:26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 spans="1:26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 spans="1:26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</row>
    <row r="69" spans="1:26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1" spans="1:26">
      <c r="A71" s="10" t="s">
        <v>12</v>
      </c>
    </row>
    <row r="72" spans="1:26" ht="3" customHeight="1"/>
    <row r="73" spans="1:26">
      <c r="A73" s="58" t="str">
        <f>IF(Dane!E70="n/d","n/d",Dane!A70)</f>
        <v>n/d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</row>
    <row r="74" spans="1:26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</row>
    <row r="75" spans="1:26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</row>
    <row r="76" spans="1:26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 spans="1:26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</row>
    <row r="78" spans="1:26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</row>
    <row r="79" spans="1:26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 spans="1:26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 spans="1:26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 spans="1:26" ht="15" customHeight="1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 spans="1:26" ht="15" customHeight="1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 spans="1:26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>
      <c r="A85" s="63" t="s">
        <v>92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spans="1:26" ht="3" customHeight="1"/>
    <row r="87" spans="1:26" ht="53.25" customHeight="1">
      <c r="A87" s="65" t="s">
        <v>13</v>
      </c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</row>
    <row r="88" spans="1:26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" customHeight="1">
      <c r="A89" s="11" t="s">
        <v>57</v>
      </c>
      <c r="B89" s="11"/>
      <c r="C89" s="11"/>
      <c r="D89" s="11"/>
      <c r="E89" s="11"/>
      <c r="F89" s="59">
        <f>Dane!D78</f>
        <v>0</v>
      </c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11"/>
      <c r="R89" s="11"/>
      <c r="S89" s="11"/>
      <c r="T89" s="11"/>
      <c r="U89" s="11"/>
      <c r="V89" s="11"/>
      <c r="W89" s="11"/>
      <c r="X89" s="11"/>
      <c r="Y89" s="11"/>
    </row>
    <row r="90" spans="1:26">
      <c r="A90" s="66" t="s">
        <v>58</v>
      </c>
      <c r="B90" s="66"/>
      <c r="C90" s="66"/>
      <c r="D90" s="66"/>
      <c r="E90" s="66"/>
      <c r="F90" s="59">
        <f>Dane!D79</f>
        <v>0</v>
      </c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11"/>
      <c r="R90" s="11"/>
      <c r="S90" s="11"/>
      <c r="T90" s="11"/>
      <c r="U90" s="11"/>
      <c r="V90" s="11"/>
      <c r="W90" s="11"/>
      <c r="X90" s="11"/>
      <c r="Y90" s="11"/>
    </row>
    <row r="91" spans="1:26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32"/>
      <c r="R91" s="11"/>
      <c r="S91" s="11"/>
      <c r="T91" s="11"/>
      <c r="U91" s="11"/>
      <c r="V91" s="11"/>
      <c r="W91" s="11"/>
      <c r="X91" s="11"/>
      <c r="Y91" s="11"/>
    </row>
    <row r="92" spans="1:26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</row>
    <row r="93" spans="1:26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</row>
    <row r="94" spans="1:26" ht="72" customHeight="1"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</row>
    <row r="95" spans="1:26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 t="s">
        <v>14</v>
      </c>
      <c r="P95" s="11"/>
      <c r="Q95" s="11"/>
      <c r="R95" s="11"/>
      <c r="S95" s="11"/>
      <c r="T95" s="11"/>
      <c r="U95" s="11"/>
      <c r="V95" s="11"/>
      <c r="W95" s="11"/>
      <c r="X95" s="11"/>
      <c r="Y95" s="11"/>
    </row>
    <row r="96" spans="1:26" ht="11.2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57" t="s">
        <v>15</v>
      </c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</row>
    <row r="97" spans="1:26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O97" s="64" t="s">
        <v>56</v>
      </c>
      <c r="P97" s="64"/>
      <c r="Q97" s="64"/>
      <c r="R97" s="64"/>
      <c r="S97" s="64"/>
      <c r="T97" s="64"/>
      <c r="U97" s="64"/>
      <c r="V97" s="64"/>
      <c r="W97" s="64"/>
      <c r="X97" s="64"/>
      <c r="Y97" s="20"/>
    </row>
    <row r="98" spans="1:26">
      <c r="A98" s="59">
        <f>Dane!B81</f>
        <v>0</v>
      </c>
      <c r="B98" s="59"/>
      <c r="C98" s="59"/>
      <c r="D98" s="59"/>
      <c r="E98" s="59"/>
      <c r="F98" s="59"/>
      <c r="G98" s="59"/>
      <c r="H98" s="59"/>
      <c r="I98" s="60" t="s">
        <v>59</v>
      </c>
      <c r="J98" s="60"/>
      <c r="K98" s="62">
        <f ca="1">TODAY()</f>
        <v>44243</v>
      </c>
      <c r="L98" s="63"/>
      <c r="M98" s="63"/>
      <c r="N98" s="63"/>
    </row>
    <row r="99" spans="1:26">
      <c r="A99" s="20" t="s">
        <v>16</v>
      </c>
    </row>
    <row r="100" spans="1:26">
      <c r="A100" s="20" t="s">
        <v>17</v>
      </c>
    </row>
    <row r="101" spans="1:26">
      <c r="A101" s="20" t="s">
        <v>18</v>
      </c>
    </row>
    <row r="102" spans="1:26">
      <c r="A102" s="20" t="s">
        <v>19</v>
      </c>
    </row>
    <row r="103" spans="1:26" ht="30.75" customHeight="1">
      <c r="A103" s="61" t="s">
        <v>93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13" spans="2:3" ht="15" customHeight="1"/>
    <row r="119" spans="2:3">
      <c r="B119" s="33"/>
      <c r="C119" s="33"/>
    </row>
    <row r="120" spans="2:3">
      <c r="B120" s="33"/>
      <c r="C120" s="33"/>
    </row>
    <row r="121" spans="2:3">
      <c r="B121" s="33"/>
      <c r="C121" s="33"/>
    </row>
  </sheetData>
  <sheetProtection algorithmName="SHA-512" hashValue="JmdZwxMNE5MrpsLXudQ3B6+k0bvPcI1PdhWSxV5DsWOIbrO9zQohppTLVWdeaPCfe4sEbh2YCiotkvixCaEJbQ==" saltValue="ZA211VsjWYVdvh67hrgO8Q==" spinCount="100000" sheet="1" formatCells="0" formatColumns="0" formatRows="0" insertColumns="0" insertRows="0" insertHyperlinks="0" deleteColumns="0" deleteRows="0" sort="0" autoFilter="0" pivotTables="0"/>
  <mergeCells count="83">
    <mergeCell ref="M56:Q56"/>
    <mergeCell ref="I56:L56"/>
    <mergeCell ref="I57:L57"/>
    <mergeCell ref="M57:Q57"/>
    <mergeCell ref="A31:T31"/>
    <mergeCell ref="U31:W31"/>
    <mergeCell ref="X31:Y31"/>
    <mergeCell ref="A55:D55"/>
    <mergeCell ref="A56:D56"/>
    <mergeCell ref="E53:H53"/>
    <mergeCell ref="E54:H54"/>
    <mergeCell ref="E55:H55"/>
    <mergeCell ref="E56:H56"/>
    <mergeCell ref="I53:L53"/>
    <mergeCell ref="I54:L54"/>
    <mergeCell ref="I55:L55"/>
    <mergeCell ref="A53:D53"/>
    <mergeCell ref="E51:H52"/>
    <mergeCell ref="I51:L52"/>
    <mergeCell ref="E49:L50"/>
    <mergeCell ref="M34:P34"/>
    <mergeCell ref="N25:O25"/>
    <mergeCell ref="A27:T27"/>
    <mergeCell ref="U27:V27"/>
    <mergeCell ref="C23:E23"/>
    <mergeCell ref="F23:H23"/>
    <mergeCell ref="I23:K23"/>
    <mergeCell ref="L23:P23"/>
    <mergeCell ref="Q23:S23"/>
    <mergeCell ref="A17:L17"/>
    <mergeCell ref="M17:O17"/>
    <mergeCell ref="P17:Q17"/>
    <mergeCell ref="A15:L15"/>
    <mergeCell ref="T23:U23"/>
    <mergeCell ref="A22:T22"/>
    <mergeCell ref="A20:L20"/>
    <mergeCell ref="M20:O20"/>
    <mergeCell ref="P20:T20"/>
    <mergeCell ref="U20:W20"/>
    <mergeCell ref="X20:Y20"/>
    <mergeCell ref="M15:O15"/>
    <mergeCell ref="A7:Z7"/>
    <mergeCell ref="A1:Z1"/>
    <mergeCell ref="A2:Z2"/>
    <mergeCell ref="A3:Z3"/>
    <mergeCell ref="A4:Z4"/>
    <mergeCell ref="M8:O8"/>
    <mergeCell ref="A10:L10"/>
    <mergeCell ref="M10:O10"/>
    <mergeCell ref="A12:Z12"/>
    <mergeCell ref="E13:G13"/>
    <mergeCell ref="H13:L13"/>
    <mergeCell ref="M13:O13"/>
    <mergeCell ref="P13:Q13"/>
    <mergeCell ref="P8:Q8"/>
    <mergeCell ref="A62:Z69"/>
    <mergeCell ref="J39:Z39"/>
    <mergeCell ref="D40:I40"/>
    <mergeCell ref="N40:S40"/>
    <mergeCell ref="T36:V36"/>
    <mergeCell ref="F43:Q43"/>
    <mergeCell ref="F44:Q44"/>
    <mergeCell ref="F45:Q45"/>
    <mergeCell ref="A57:D57"/>
    <mergeCell ref="E57:H57"/>
    <mergeCell ref="A49:D52"/>
    <mergeCell ref="A54:D54"/>
    <mergeCell ref="M49:Q52"/>
    <mergeCell ref="M53:Q53"/>
    <mergeCell ref="M54:Q54"/>
    <mergeCell ref="M55:Q55"/>
    <mergeCell ref="N96:Y96"/>
    <mergeCell ref="A73:Z83"/>
    <mergeCell ref="A98:H98"/>
    <mergeCell ref="I98:J98"/>
    <mergeCell ref="A103:Z103"/>
    <mergeCell ref="K98:N98"/>
    <mergeCell ref="O97:X97"/>
    <mergeCell ref="A85:Z85"/>
    <mergeCell ref="A87:Z87"/>
    <mergeCell ref="A90:E90"/>
    <mergeCell ref="F89:P89"/>
    <mergeCell ref="F90:P90"/>
  </mergeCells>
  <conditionalFormatting sqref="U27">
    <cfRule type="containsText" dxfId="2" priority="13" operator="containsText" text="Błąd">
      <formula>NOT(ISERROR(SEARCH("Błąd",U27)))</formula>
    </cfRule>
  </conditionalFormatting>
  <conditionalFormatting sqref="AH47">
    <cfRule type="expression" dxfId="1" priority="1">
      <formula>AH44="niezgodność z poz. b)"</formula>
    </cfRule>
  </conditionalFormatting>
  <conditionalFormatting sqref="AH46">
    <cfRule type="expression" dxfId="0" priority="2">
      <formula>AH44="niezgodność z poz. b)"</formula>
    </cfRule>
  </conditionalFormatting>
  <pageMargins left="0.7" right="0.7" top="0.75" bottom="0.75" header="0.3" footer="0.3"/>
  <pageSetup paperSize="9" orientation="portrait" r:id="rId1"/>
  <headerFooter>
    <oddFooter>&amp;CStrona &amp;P z &amp;N&amp;R&amp;8v2021-1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6</vt:i4>
      </vt:variant>
    </vt:vector>
  </HeadingPairs>
  <TitlesOfParts>
    <vt:vector size="9" baseType="lpstr">
      <vt:lpstr>Instrukcja</vt:lpstr>
      <vt:lpstr>Dane</vt:lpstr>
      <vt:lpstr>Wydruk</vt:lpstr>
      <vt:lpstr>Dane!_ftn1</vt:lpstr>
      <vt:lpstr>Dane!_ftn2</vt:lpstr>
      <vt:lpstr>Dane!_ftn3</vt:lpstr>
      <vt:lpstr>Dane!_ftnref1</vt:lpstr>
      <vt:lpstr>Dane!_ftnref2</vt:lpstr>
      <vt:lpstr>Dane!_ftnref3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Piątek, Jędrzej</cp:lastModifiedBy>
  <cp:lastPrinted>2018-03-01T07:50:42Z</cp:lastPrinted>
  <dcterms:created xsi:type="dcterms:W3CDTF">2015-09-07T08:21:48Z</dcterms:created>
  <dcterms:modified xsi:type="dcterms:W3CDTF">2021-02-16T13:20:53Z</dcterms:modified>
</cp:coreProperties>
</file>