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ilans (F1)" sheetId="1" r:id="rId1"/>
    <sheet name="Rachunek wyników (F2)" sheetId="2" r:id="rId2"/>
  </sheets>
  <externalReferences>
    <externalReference r:id="rId5"/>
  </externalReferences>
  <definedNames>
    <definedName name="_xlnm.Print_Area" localSheetId="0">'Bilans (F1)'!$A$1:$J$141</definedName>
    <definedName name="_xlnm.Print_Area" localSheetId="1">'Rachunek wyników (F2)'!$A$1:$J$65</definedName>
  </definedNames>
  <calcPr fullCalcOnLoad="1"/>
</workbook>
</file>

<file path=xl/sharedStrings.xml><?xml version="1.0" encoding="utf-8"?>
<sst xmlns="http://schemas.openxmlformats.org/spreadsheetml/2006/main" count="148" uniqueCount="47">
  <si>
    <t>A.</t>
  </si>
  <si>
    <t>I.</t>
  </si>
  <si>
    <t>1.</t>
  </si>
  <si>
    <t>2.</t>
  </si>
  <si>
    <t>3.</t>
  </si>
  <si>
    <t>4.</t>
  </si>
  <si>
    <t>II.</t>
  </si>
  <si>
    <t>a)</t>
  </si>
  <si>
    <t>b)</t>
  </si>
  <si>
    <t>c)</t>
  </si>
  <si>
    <t>d)</t>
  </si>
  <si>
    <t>e)</t>
  </si>
  <si>
    <t>III.</t>
  </si>
  <si>
    <t>IV.</t>
  </si>
  <si>
    <t>V.</t>
  </si>
  <si>
    <t>B.</t>
  </si>
  <si>
    <t>5.</t>
  </si>
  <si>
    <t xml:space="preserve">c) </t>
  </si>
  <si>
    <t>VI.</t>
  </si>
  <si>
    <t>VII.</t>
  </si>
  <si>
    <t>VIII.</t>
  </si>
  <si>
    <t>IX.</t>
  </si>
  <si>
    <t xml:space="preserve"> 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</si>
  <si>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</si>
  <si>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</si>
  <si>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</si>
  <si>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</si>
  <si>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</si>
  <si>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</si>
  <si>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</si>
  <si>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</si>
  <si>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</si>
  <si>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</si>
  <si>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</si>
  <si>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>NADWYŻKA FINANSOWA</t>
  </si>
  <si>
    <t>Lp.</t>
  </si>
  <si>
    <t>ZGODNY</t>
  </si>
  <si>
    <t>WYKONANIE /TYS. ZŁ/</t>
  </si>
  <si>
    <t>WYSZCZEGÓLNIENIE</t>
  </si>
  <si>
    <t xml:space="preserve"> - krótkoterminowe</t>
  </si>
  <si>
    <t xml:space="preserve">RACHUNEK WYNIKÓW </t>
  </si>
  <si>
    <t xml:space="preserve">Przedsięwzięcie p.n.: </t>
  </si>
  <si>
    <t xml:space="preserve">BILANS </t>
  </si>
  <si>
    <t>PROGNOZA NA LATA  /TYS ZŁ/</t>
  </si>
  <si>
    <t>PROGNOZA NA LATA /TYS ZŁ/</t>
  </si>
  <si>
    <t>UWAGA: Należy wypełniać wyłącznie pola oznaczone żółtym kolorem. Pola nadliczbowe należy pominąć.</t>
  </si>
  <si>
    <t xml:space="preserve">Rok złożenia wniosku: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</si>
</sst>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65" fontId="5" fillId="0" borderId="0" xfId="42" applyFont="1" applyFill="1" applyAlignment="1" applyProtection="1">
      <alignment horizontal="centerContinuous" vertical="center"/>
      <protection hidden="1"/>
    </xf>
    <xf numFmtId="165" fontId="3" fillId="0" borderId="0" xfId="42" applyFont="1" applyFill="1" applyAlignment="1" applyProtection="1">
      <alignment vertical="center"/>
      <protection hidden="1" locked="0"/>
    </xf>
    <xf numFmtId="165" fontId="3" fillId="0" borderId="0" xfId="42" applyFont="1" applyFill="1" applyAlignment="1" applyProtection="1">
      <alignment horizontal="left" vertical="center"/>
      <protection hidden="1" locked="0"/>
    </xf>
    <xf numFmtId="165" fontId="4" fillId="0" borderId="10" xfId="42" applyFont="1" applyFill="1" applyBorder="1" applyAlignment="1" applyProtection="1">
      <alignment horizontal="left" vertical="center"/>
      <protection/>
    </xf>
    <xf numFmtId="0" fontId="3" fillId="0" borderId="10" xfId="52" applyFont="1" applyBorder="1">
      <alignment/>
      <protection/>
    </xf>
    <xf numFmtId="0" fontId="3" fillId="0" borderId="0" xfId="52" applyFont="1" applyProtection="1">
      <alignment/>
      <protection hidden="1"/>
    </xf>
    <xf numFmtId="165" fontId="3" fillId="0" borderId="11" xfId="42" applyFont="1" applyFill="1" applyBorder="1" applyAlignment="1" applyProtection="1">
      <alignment horizontal="right" vertical="center"/>
      <protection hidden="1" locked="0"/>
    </xf>
    <xf numFmtId="165" fontId="3" fillId="0" borderId="12" xfId="42" applyFont="1" applyFill="1" applyBorder="1" applyAlignment="1" applyProtection="1">
      <alignment horizontal="right" vertical="center"/>
      <protection hidden="1" locked="0"/>
    </xf>
    <xf numFmtId="165" fontId="4" fillId="0" borderId="13" xfId="42" applyFont="1" applyFill="1" applyBorder="1" applyAlignment="1" applyProtection="1">
      <alignment horizontal="left" vertical="center"/>
      <protection/>
    </xf>
    <xf numFmtId="165" fontId="4" fillId="0" borderId="10" xfId="42" applyFont="1" applyFill="1" applyBorder="1" applyAlignment="1" applyProtection="1">
      <alignment horizontal="left" vertical="center"/>
      <protection locked="0"/>
    </xf>
    <xf numFmtId="165" fontId="3" fillId="0" borderId="13" xfId="42" applyFont="1" applyFill="1" applyBorder="1" applyAlignment="1" applyProtection="1">
      <alignment horizontal="right" vertical="center"/>
      <protection hidden="1" locked="0"/>
    </xf>
    <xf numFmtId="165" fontId="4" fillId="0" borderId="14" xfId="42" applyFont="1" applyFill="1" applyBorder="1" applyAlignment="1" applyProtection="1">
      <alignment horizontal="left" vertical="center"/>
      <protection/>
    </xf>
    <xf numFmtId="0" fontId="4" fillId="0" borderId="15" xfId="52" applyFont="1" applyFill="1" applyBorder="1" applyProtection="1">
      <alignment/>
      <protection locked="0"/>
    </xf>
    <xf numFmtId="0" fontId="4" fillId="0" borderId="16" xfId="52" applyFont="1" applyFill="1" applyBorder="1" applyProtection="1">
      <alignment/>
      <protection locked="0"/>
    </xf>
    <xf numFmtId="165" fontId="3" fillId="0" borderId="0" xfId="42" applyFont="1" applyFill="1" applyAlignment="1" applyProtection="1">
      <alignment vertical="center" wrapText="1"/>
      <protection hidden="1" locked="0"/>
    </xf>
    <xf numFmtId="0" fontId="4" fillId="33" borderId="17" xfId="42" applyNumberFormat="1" applyFont="1" applyFill="1" applyBorder="1" applyAlignment="1" applyProtection="1">
      <alignment horizontal="center" vertical="center" wrapText="1"/>
      <protection hidden="1"/>
    </xf>
    <xf numFmtId="165" fontId="4" fillId="0" borderId="18" xfId="42" applyFont="1" applyFill="1" applyBorder="1" applyAlignment="1" applyProtection="1">
      <alignment vertical="center" wrapText="1"/>
      <protection hidden="1"/>
    </xf>
    <xf numFmtId="165" fontId="3" fillId="0" borderId="19" xfId="42" applyFont="1" applyFill="1" applyBorder="1" applyAlignment="1" applyProtection="1">
      <alignment vertical="center" wrapText="1"/>
      <protection hidden="1"/>
    </xf>
    <xf numFmtId="165" fontId="4" fillId="0" borderId="20" xfId="42" applyFont="1" applyFill="1" applyBorder="1" applyAlignment="1" applyProtection="1">
      <alignment vertical="center" wrapText="1"/>
      <protection hidden="1"/>
    </xf>
    <xf numFmtId="165" fontId="3" fillId="0" borderId="20" xfId="42" applyFont="1" applyFill="1" applyBorder="1" applyAlignment="1" applyProtection="1">
      <alignment vertical="center" wrapText="1"/>
      <protection hidden="1"/>
    </xf>
    <xf numFmtId="165" fontId="4" fillId="0" borderId="13" xfId="42" applyFont="1" applyFill="1" applyBorder="1" applyAlignment="1" applyProtection="1">
      <alignment vertical="center" wrapText="1"/>
      <protection/>
    </xf>
    <xf numFmtId="165" fontId="4" fillId="0" borderId="21" xfId="42" applyFont="1" applyFill="1" applyBorder="1" applyAlignment="1" applyProtection="1">
      <alignment vertical="center" wrapText="1"/>
      <protection hidden="1"/>
    </xf>
    <xf numFmtId="0" fontId="4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horizontal="left" vertical="center" wrapText="1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165" fontId="4" fillId="35" borderId="0" xfId="42" applyFont="1" applyFill="1" applyAlignment="1" applyProtection="1">
      <alignment horizontal="center" vertical="center"/>
      <protection hidden="1"/>
    </xf>
    <xf numFmtId="165" fontId="4" fillId="36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165" fontId="3" fillId="0" borderId="0" xfId="42" applyFont="1" applyAlignment="1" applyProtection="1">
      <alignment horizontal="center" vertical="center"/>
      <protection hidden="1" locked="0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25" xfId="0" applyFont="1" applyFill="1" applyBorder="1" applyAlignment="1" applyProtection="1">
      <alignment horizontal="right" vertical="center"/>
      <protection hidden="1"/>
    </xf>
    <xf numFmtId="0" fontId="3" fillId="34" borderId="19" xfId="0" applyFont="1" applyFill="1" applyBorder="1" applyAlignment="1" applyProtection="1">
      <alignment horizontal="left" vertical="center" wrapText="1"/>
      <protection hidden="1"/>
    </xf>
    <xf numFmtId="49" fontId="3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165" fontId="3" fillId="37" borderId="0" xfId="42" applyFont="1" applyFill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7" fillId="0" borderId="0" xfId="0" applyFont="1" applyAlignment="1" applyProtection="1">
      <alignment vertical="center"/>
      <protection hidden="1" locked="0"/>
    </xf>
    <xf numFmtId="165" fontId="4" fillId="0" borderId="0" xfId="42" applyFont="1" applyFill="1" applyBorder="1" applyAlignment="1" applyProtection="1">
      <alignment horizontal="center" vertical="center"/>
      <protection locked="0"/>
    </xf>
    <xf numFmtId="165" fontId="3" fillId="0" borderId="0" xfId="42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>
      <alignment/>
    </xf>
    <xf numFmtId="0" fontId="3" fillId="0" borderId="0" xfId="52" applyFont="1" applyFill="1" applyBorder="1" applyProtection="1">
      <alignment/>
      <protection locked="0"/>
    </xf>
    <xf numFmtId="165" fontId="3" fillId="0" borderId="0" xfId="42" applyFont="1" applyFill="1" applyBorder="1" applyAlignment="1" applyProtection="1">
      <alignment horizontal="left" vertical="center"/>
      <protection hidden="1" locked="0"/>
    </xf>
    <xf numFmtId="165" fontId="4" fillId="0" borderId="0" xfId="42" applyFont="1" applyFill="1" applyBorder="1" applyAlignment="1" applyProtection="1">
      <alignment vertical="center" wrapText="1"/>
      <protection hidden="1" locked="0"/>
    </xf>
    <xf numFmtId="165" fontId="3" fillId="0" borderId="0" xfId="42" applyFont="1" applyFill="1" applyBorder="1" applyAlignment="1" applyProtection="1">
      <alignment horizontal="right" vertical="center" wrapText="1"/>
      <protection hidden="1" locked="0"/>
    </xf>
    <xf numFmtId="165" fontId="4" fillId="0" borderId="0" xfId="42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horizontal="center"/>
    </xf>
    <xf numFmtId="165" fontId="3" fillId="0" borderId="26" xfId="42" applyFont="1" applyFill="1" applyBorder="1" applyAlignment="1" applyProtection="1">
      <alignment horizontal="center" vertical="center"/>
      <protection hidden="1" locked="0"/>
    </xf>
    <xf numFmtId="165" fontId="3" fillId="0" borderId="12" xfId="42" applyFont="1" applyFill="1" applyBorder="1" applyAlignment="1" applyProtection="1">
      <alignment horizontal="center" vertical="center"/>
      <protection hidden="1" locked="0"/>
    </xf>
    <xf numFmtId="165" fontId="3" fillId="0" borderId="27" xfId="42" applyFont="1" applyFill="1" applyBorder="1" applyAlignment="1" applyProtection="1">
      <alignment horizontal="center" vertical="center"/>
      <protection hidden="1" locked="0"/>
    </xf>
    <xf numFmtId="165" fontId="4" fillId="0" borderId="28" xfId="42" applyFont="1" applyFill="1" applyBorder="1" applyAlignment="1" applyProtection="1">
      <alignment vertical="center"/>
      <protection hidden="1"/>
    </xf>
    <xf numFmtId="165" fontId="4" fillId="0" borderId="10" xfId="42" applyFont="1" applyFill="1" applyBorder="1" applyAlignment="1" applyProtection="1">
      <alignment vertical="center"/>
      <protection hidden="1"/>
    </xf>
    <xf numFmtId="165" fontId="4" fillId="0" borderId="29" xfId="42" applyFont="1" applyFill="1" applyBorder="1" applyAlignment="1" applyProtection="1">
      <alignment vertical="center"/>
      <protection hidden="1"/>
    </xf>
    <xf numFmtId="165" fontId="4" fillId="0" borderId="30" xfId="42" applyFont="1" applyFill="1" applyBorder="1" applyAlignment="1" applyProtection="1">
      <alignment vertical="center"/>
      <protection hidden="1"/>
    </xf>
    <xf numFmtId="165" fontId="4" fillId="0" borderId="31" xfId="42" applyFont="1" applyFill="1" applyBorder="1" applyAlignment="1" applyProtection="1">
      <alignment vertical="center"/>
      <protection hidden="1"/>
    </xf>
    <xf numFmtId="165" fontId="4" fillId="0" borderId="13" xfId="42" applyFont="1" applyFill="1" applyBorder="1" applyAlignment="1" applyProtection="1">
      <alignment vertical="center"/>
      <protection hidden="1"/>
    </xf>
    <xf numFmtId="165" fontId="4" fillId="0" borderId="32" xfId="42" applyFont="1" applyFill="1" applyBorder="1" applyAlignment="1" applyProtection="1">
      <alignment vertical="center"/>
      <protection hidden="1"/>
    </xf>
    <xf numFmtId="165" fontId="4" fillId="0" borderId="33" xfId="42" applyFont="1" applyFill="1" applyBorder="1" applyAlignment="1" applyProtection="1">
      <alignment vertical="center"/>
      <protection hidden="1"/>
    </xf>
    <xf numFmtId="165" fontId="4" fillId="0" borderId="14" xfId="42" applyFont="1" applyFill="1" applyBorder="1" applyAlignment="1" applyProtection="1">
      <alignment vertical="center"/>
      <protection hidden="1"/>
    </xf>
    <xf numFmtId="165" fontId="4" fillId="0" borderId="34" xfId="42" applyFont="1" applyFill="1" applyBorder="1" applyAlignment="1" applyProtection="1">
      <alignment vertical="center"/>
      <protection hidden="1"/>
    </xf>
    <xf numFmtId="165" fontId="4" fillId="0" borderId="35" xfId="52" applyNumberFormat="1" applyFont="1" applyFill="1" applyBorder="1" applyProtection="1">
      <alignment/>
      <protection hidden="1"/>
    </xf>
    <xf numFmtId="165" fontId="4" fillId="0" borderId="15" xfId="52" applyNumberFormat="1" applyFont="1" applyFill="1" applyBorder="1" applyProtection="1">
      <alignment/>
      <protection hidden="1"/>
    </xf>
    <xf numFmtId="165" fontId="4" fillId="0" borderId="36" xfId="52" applyNumberFormat="1" applyFont="1" applyFill="1" applyBorder="1" applyProtection="1">
      <alignment/>
      <protection hidden="1"/>
    </xf>
    <xf numFmtId="165" fontId="6" fillId="0" borderId="26" xfId="42" applyFont="1" applyFill="1" applyBorder="1" applyAlignment="1" applyProtection="1">
      <alignment horizontal="center" vertical="center"/>
      <protection hidden="1" locked="0"/>
    </xf>
    <xf numFmtId="165" fontId="6" fillId="0" borderId="12" xfId="42" applyFont="1" applyFill="1" applyBorder="1" applyAlignment="1" applyProtection="1">
      <alignment horizontal="center" vertical="center"/>
      <protection hidden="1" locked="0"/>
    </xf>
    <xf numFmtId="165" fontId="6" fillId="0" borderId="27" xfId="42" applyFont="1" applyFill="1" applyBorder="1" applyAlignment="1" applyProtection="1">
      <alignment horizontal="center" vertical="center"/>
      <protection hidden="1" locked="0"/>
    </xf>
    <xf numFmtId="165" fontId="4" fillId="0" borderId="26" xfId="42" applyFont="1" applyFill="1" applyBorder="1" applyAlignment="1" applyProtection="1">
      <alignment horizontal="center" vertical="center"/>
      <protection hidden="1" locked="0"/>
    </xf>
    <xf numFmtId="165" fontId="4" fillId="0" borderId="12" xfId="42" applyFont="1" applyFill="1" applyBorder="1" applyAlignment="1" applyProtection="1">
      <alignment horizontal="center" vertical="center"/>
      <protection hidden="1" locked="0"/>
    </xf>
    <xf numFmtId="165" fontId="4" fillId="0" borderId="27" xfId="42" applyFont="1" applyFill="1" applyBorder="1" applyAlignment="1" applyProtection="1">
      <alignment horizontal="center" vertical="center"/>
      <protection hidden="1" locked="0"/>
    </xf>
    <xf numFmtId="165" fontId="3" fillId="0" borderId="0" xfId="42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165" fontId="4" fillId="35" borderId="35" xfId="42" applyFont="1" applyFill="1" applyBorder="1" applyAlignment="1" applyProtection="1">
      <alignment horizontal="center" vertical="center"/>
      <protection hidden="1"/>
    </xf>
    <xf numFmtId="165" fontId="4" fillId="35" borderId="15" xfId="42" applyFont="1" applyFill="1" applyBorder="1" applyAlignment="1" applyProtection="1">
      <alignment horizontal="center" vertical="center"/>
      <protection hidden="1"/>
    </xf>
    <xf numFmtId="165" fontId="4" fillId="35" borderId="36" xfId="42" applyFont="1" applyFill="1" applyBorder="1" applyAlignment="1" applyProtection="1">
      <alignment horizontal="center" vertical="center"/>
      <protection hidden="1"/>
    </xf>
    <xf numFmtId="165" fontId="4" fillId="35" borderId="28" xfId="42" applyFont="1" applyFill="1" applyBorder="1" applyAlignment="1" applyProtection="1">
      <alignment horizontal="center" vertical="center"/>
      <protection hidden="1"/>
    </xf>
    <xf numFmtId="165" fontId="4" fillId="35" borderId="10" xfId="42" applyFont="1" applyFill="1" applyBorder="1" applyAlignment="1" applyProtection="1">
      <alignment horizontal="center" vertical="center"/>
      <protection hidden="1"/>
    </xf>
    <xf numFmtId="165" fontId="4" fillId="35" borderId="30" xfId="42" applyFont="1" applyFill="1" applyBorder="1" applyAlignment="1" applyProtection="1">
      <alignment horizontal="center" vertical="center"/>
      <protection hidden="1"/>
    </xf>
    <xf numFmtId="165" fontId="3" fillId="34" borderId="26" xfId="42" applyFont="1" applyFill="1" applyBorder="1" applyAlignment="1" applyProtection="1">
      <alignment horizontal="center" vertical="center"/>
      <protection hidden="1"/>
    </xf>
    <xf numFmtId="165" fontId="3" fillId="34" borderId="12" xfId="42" applyFont="1" applyFill="1" applyBorder="1" applyAlignment="1" applyProtection="1">
      <alignment horizontal="center" vertical="center"/>
      <protection hidden="1"/>
    </xf>
    <xf numFmtId="165" fontId="3" fillId="34" borderId="27" xfId="42" applyFont="1" applyFill="1" applyBorder="1" applyAlignment="1" applyProtection="1">
      <alignment horizontal="center" vertical="center"/>
      <protection hidden="1"/>
    </xf>
    <xf numFmtId="165" fontId="4" fillId="0" borderId="35" xfId="42" applyFont="1" applyFill="1" applyBorder="1" applyAlignment="1" applyProtection="1">
      <alignment horizontal="center" vertical="center"/>
      <protection hidden="1"/>
    </xf>
    <xf numFmtId="165" fontId="4" fillId="0" borderId="15" xfId="42" applyFont="1" applyFill="1" applyBorder="1" applyAlignment="1" applyProtection="1">
      <alignment horizontal="center" vertical="center"/>
      <protection hidden="1"/>
    </xf>
    <xf numFmtId="165" fontId="4" fillId="0" borderId="36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5" fontId="10" fillId="0" borderId="0" xfId="42" applyFont="1" applyFill="1" applyAlignment="1" applyProtection="1">
      <alignment vertical="center" wrapText="1"/>
      <protection hidden="1" locked="0"/>
    </xf>
    <xf numFmtId="0" fontId="3" fillId="0" borderId="0" xfId="52" applyFont="1" applyAlignment="1" applyProtection="1">
      <alignment horizontal="right" vertical="top"/>
      <protection hidden="1"/>
    </xf>
    <xf numFmtId="165" fontId="4" fillId="0" borderId="37" xfId="42" applyFont="1" applyFill="1" applyBorder="1" applyAlignment="1" applyProtection="1">
      <alignment horizontal="center" vertical="center"/>
      <protection hidden="1"/>
    </xf>
    <xf numFmtId="165" fontId="3" fillId="0" borderId="38" xfId="42" applyFont="1" applyFill="1" applyBorder="1" applyAlignment="1" applyProtection="1">
      <alignment horizontal="center" vertical="center"/>
      <protection hidden="1" locked="0"/>
    </xf>
    <xf numFmtId="165" fontId="4" fillId="35" borderId="37" xfId="42" applyFont="1" applyFill="1" applyBorder="1" applyAlignment="1" applyProtection="1">
      <alignment horizontal="center" vertical="center"/>
      <protection hidden="1"/>
    </xf>
    <xf numFmtId="165" fontId="4" fillId="0" borderId="39" xfId="42" applyFont="1" applyFill="1" applyBorder="1" applyAlignment="1" applyProtection="1">
      <alignment vertical="center"/>
      <protection hidden="1"/>
    </xf>
    <xf numFmtId="165" fontId="4" fillId="0" borderId="40" xfId="42" applyFont="1" applyFill="1" applyBorder="1" applyAlignment="1" applyProtection="1">
      <alignment vertical="center"/>
      <protection hidden="1"/>
    </xf>
    <xf numFmtId="14" fontId="3" fillId="0" borderId="0" xfId="42" applyNumberFormat="1" applyFont="1" applyFill="1" applyBorder="1" applyAlignment="1" applyProtection="1">
      <alignment vertical="center"/>
      <protection hidden="1" locked="0"/>
    </xf>
    <xf numFmtId="0" fontId="3" fillId="38" borderId="0" xfId="0" applyFont="1" applyFill="1" applyAlignment="1" applyProtection="1">
      <alignment/>
      <protection hidden="1"/>
    </xf>
    <xf numFmtId="0" fontId="4" fillId="33" borderId="41" xfId="42" applyNumberFormat="1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wrapText="1"/>
      <protection hidden="1"/>
    </xf>
    <xf numFmtId="0" fontId="4" fillId="33" borderId="16" xfId="0" applyFont="1" applyFill="1" applyBorder="1" applyAlignment="1" applyProtection="1">
      <alignment horizontal="center" wrapText="1"/>
      <protection hidden="1"/>
    </xf>
    <xf numFmtId="0" fontId="4" fillId="33" borderId="42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165" fontId="4" fillId="33" borderId="17" xfId="42" applyFont="1" applyFill="1" applyBorder="1" applyAlignment="1" applyProtection="1">
      <alignment horizontal="center" vertical="center"/>
      <protection hidden="1"/>
    </xf>
    <xf numFmtId="165" fontId="4" fillId="33" borderId="22" xfId="42" applyFont="1" applyFill="1" applyBorder="1" applyAlignment="1" applyProtection="1">
      <alignment horizontal="center" vertical="center"/>
      <protection hidden="1"/>
    </xf>
    <xf numFmtId="165" fontId="4" fillId="33" borderId="16" xfId="42" applyFont="1" applyFill="1" applyBorder="1" applyAlignment="1" applyProtection="1">
      <alignment horizontal="center" vertical="center"/>
      <protection hidden="1"/>
    </xf>
    <xf numFmtId="165" fontId="4" fillId="33" borderId="42" xfId="42" applyFont="1" applyFill="1" applyBorder="1" applyAlignment="1" applyProtection="1">
      <alignment horizontal="center" vertical="center"/>
      <protection hidden="1"/>
    </xf>
    <xf numFmtId="165" fontId="4" fillId="33" borderId="17" xfId="42" applyFont="1" applyFill="1" applyBorder="1" applyAlignment="1" applyProtection="1">
      <alignment horizontal="center" vertical="center"/>
      <protection hidden="1" locked="0"/>
    </xf>
    <xf numFmtId="165" fontId="4" fillId="33" borderId="17" xfId="4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165" fontId="4" fillId="0" borderId="0" xfId="42" applyFont="1" applyFill="1" applyAlignment="1" applyProtection="1">
      <alignment horizontal="center" vertical="center" wrapText="1"/>
      <protection hidden="1" locked="0"/>
    </xf>
    <xf numFmtId="0" fontId="46" fillId="39" borderId="0" xfId="0" applyFont="1" applyFill="1" applyAlignment="1" applyProtection="1">
      <alignment horizontal="left" vertical="center" wrapText="1"/>
      <protection hidden="1"/>
    </xf>
    <xf numFmtId="14" fontId="4" fillId="0" borderId="0" xfId="42" applyNumberFormat="1" applyFont="1" applyFill="1" applyBorder="1" applyAlignment="1" applyProtection="1">
      <alignment vertical="center"/>
      <protection hidden="1"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hidden="1"/>
    </xf>
    <xf numFmtId="165" fontId="9" fillId="36" borderId="43" xfId="0" applyNumberFormat="1" applyFont="1" applyFill="1" applyBorder="1" applyAlignment="1" applyProtection="1">
      <alignment horizontal="center" vertical="center"/>
      <protection hidden="1"/>
    </xf>
    <xf numFmtId="165" fontId="9" fillId="36" borderId="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anas\AppData\Local\Microsoft\Windows\Temporary%20Internet%20Files\Content.Outlook\ZTLPM9WD\Nowy%20bil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WKA"/>
      <sheetName val="RWPO"/>
      <sheetName val="RPKA"/>
      <sheetName val="RPPO"/>
      <sheetName val="Wskaźniki KA"/>
      <sheetName val="Wskaźniki PO"/>
      <sheetName val="Arkusz1"/>
      <sheetName val="Moduł1"/>
    </sheetNames>
    <sheetDataSet>
      <sheetData sheetId="7">
        <row r="6">
          <cell r="B6" t="str">
            <v>AKTYWA TRWAŁE</v>
          </cell>
        </row>
        <row r="7">
          <cell r="B7" t="str">
            <v>Wartości niematerialne i prawne</v>
          </cell>
          <cell r="H7" t="str">
            <v>Przychody netto ze sprzedaży produktów, towarów i materiałów, w tym:</v>
          </cell>
        </row>
        <row r="8">
          <cell r="B8" t="str">
            <v>Koszty zakończonych prac rozwojowych</v>
          </cell>
          <cell r="H8" t="str">
            <v> - od jednostek powiązanych</v>
          </cell>
        </row>
        <row r="9">
          <cell r="B9" t="str">
            <v>Wartość firmy</v>
          </cell>
          <cell r="H9" t="str">
            <v>Przychody netto ze sprzedaży produktów</v>
          </cell>
        </row>
        <row r="10">
          <cell r="B10" t="str">
            <v>Inne wartości niematerialne i prawne</v>
          </cell>
          <cell r="H10" t="str">
            <v>Zmiana stanu produktów (zwiększenie wartość dodatnia, zmniejszenie wartość ujemna)</v>
          </cell>
        </row>
        <row r="11">
          <cell r="B11" t="str">
            <v>Zaliczki na  wartości niematerialnych i prawnych</v>
          </cell>
          <cell r="H11" t="str">
            <v>Koszt wytworzenia produktów na własne potrzeby jednostki </v>
          </cell>
        </row>
        <row r="12">
          <cell r="B12" t="str">
            <v>Rzeczowe aktywa trwałe</v>
          </cell>
          <cell r="H12" t="str">
            <v>Przychody netto ze sprzedaży towarów i materiałów.</v>
          </cell>
        </row>
        <row r="13">
          <cell r="B13" t="str">
            <v>Środki trwałe</v>
          </cell>
          <cell r="H13" t="str">
            <v>Koszty działalności operacyjnej</v>
          </cell>
        </row>
        <row r="14">
          <cell r="B14" t="str">
            <v>grunty (w tym prawo użytkowania wieczystego gruntu)</v>
          </cell>
          <cell r="H14" t="str">
            <v>Amortyzacja</v>
          </cell>
        </row>
        <row r="15">
          <cell r="B15" t="str">
            <v>budynki, lokale i obiekty inżynierii lądowej i wodnej </v>
          </cell>
          <cell r="H15" t="str">
            <v>Zużycie materiałów i energii</v>
          </cell>
        </row>
        <row r="16">
          <cell r="B16" t="str">
            <v>urządzenia  techniczne i maszyny </v>
          </cell>
          <cell r="H16" t="str">
            <v>Usługi obce</v>
          </cell>
        </row>
        <row r="17">
          <cell r="B17" t="str">
            <v>środki transportu</v>
          </cell>
          <cell r="H17" t="str">
            <v>Podatki i opłaty, w tym</v>
          </cell>
        </row>
        <row r="18">
          <cell r="B18" t="str">
            <v>inne środki trwałe</v>
          </cell>
          <cell r="H18" t="str">
            <v> - podatek akcyzowy</v>
          </cell>
        </row>
        <row r="19">
          <cell r="B19" t="str">
            <v>Środki trwałe w budowie</v>
          </cell>
          <cell r="H19" t="str">
            <v>Wynagrodzenia</v>
          </cell>
        </row>
        <row r="20">
          <cell r="B20" t="str">
            <v>Zaliczki na środki trwałe w budowie</v>
          </cell>
          <cell r="H20" t="str">
            <v>Ubezpieczenia społeczne i inne świadczenia</v>
          </cell>
        </row>
        <row r="21">
          <cell r="B21" t="str">
            <v>Należności długoterminowe</v>
          </cell>
          <cell r="H21" t="str">
            <v>Pozostałe koszty rodzajowe</v>
          </cell>
        </row>
        <row r="22">
          <cell r="B22" t="str">
            <v>Od jednostek powiązanych </v>
          </cell>
          <cell r="H22" t="str">
            <v>Wartość sprzedanych towarów i materiałów</v>
          </cell>
        </row>
        <row r="23">
          <cell r="B23" t="str">
            <v>Od pozostałych jednostek</v>
          </cell>
          <cell r="H23" t="str">
            <v>Zysk (strata) ze sprzedaży (A-B)</v>
          </cell>
        </row>
        <row r="24">
          <cell r="B24" t="str">
            <v>Inwestycje długoterminowe</v>
          </cell>
          <cell r="H24" t="str">
            <v>Pozostałe przychody operacyjne</v>
          </cell>
        </row>
        <row r="25">
          <cell r="B25" t="str">
            <v>Nieruchomości</v>
          </cell>
          <cell r="H25" t="str">
            <v>Zysk ze zbycia niefinansowych aktywów trwałych </v>
          </cell>
        </row>
        <row r="26">
          <cell r="B26" t="str">
            <v>Wartości niematerialne i prawne</v>
          </cell>
          <cell r="H26" t="str">
            <v>Dotacje</v>
          </cell>
        </row>
        <row r="27">
          <cell r="B27" t="str">
            <v>Długoterminowe aktywa finansowe</v>
          </cell>
          <cell r="H27" t="str">
            <v>Inne przychody operacyjne</v>
          </cell>
        </row>
        <row r="28">
          <cell r="B28" t="str">
            <v>w jednostkach powiązanych </v>
          </cell>
          <cell r="H28" t="str">
            <v>Pozostałe koszty operacyjne</v>
          </cell>
        </row>
        <row r="29">
          <cell r="B29" t="str">
            <v>- udziały lub akcje</v>
          </cell>
          <cell r="H29" t="str">
            <v>Strata ze zbycia niefinansowych aktywów trwałych</v>
          </cell>
        </row>
        <row r="30">
          <cell r="B30" t="str">
            <v>- inne papiery wartościowe </v>
          </cell>
          <cell r="H30" t="str">
            <v>Aktualizacja wartości aktywów niefinansowych</v>
          </cell>
        </row>
        <row r="31">
          <cell r="B31" t="str">
            <v>- udzielone pożyczki</v>
          </cell>
          <cell r="H31" t="str">
            <v>Inne koszty operacyjne</v>
          </cell>
        </row>
        <row r="32">
          <cell r="B32" t="str">
            <v>- inne długoterminowe aktywa finansowe</v>
          </cell>
          <cell r="H32" t="str">
            <v>Zysk (strata) z działalności operacyjnej (C+D-E)</v>
          </cell>
        </row>
        <row r="33">
          <cell r="B33" t="str">
            <v>w pozostałych jednostkach</v>
          </cell>
          <cell r="H33" t="str">
            <v>Przychody finansowe </v>
          </cell>
        </row>
        <row r="34">
          <cell r="B34" t="str">
            <v>- udziały lub akcje</v>
          </cell>
          <cell r="H34" t="str">
            <v>Dywidendy i udziały w zyskach, w tym: </v>
          </cell>
        </row>
        <row r="35">
          <cell r="B35" t="str">
            <v>- inne papiery wartościowe </v>
          </cell>
          <cell r="H35" t="str">
            <v> - od jednostek powiązanych</v>
          </cell>
        </row>
        <row r="36">
          <cell r="B36" t="str">
            <v>- udzielone pożyczki</v>
          </cell>
          <cell r="H36" t="str">
            <v>Odsetki, w tym:</v>
          </cell>
        </row>
        <row r="37">
          <cell r="B37" t="str">
            <v>- inne długoterminowe aktywa finansowe</v>
          </cell>
          <cell r="H37" t="str">
            <v> - od jednostek  powiązanych</v>
          </cell>
        </row>
        <row r="38">
          <cell r="B38" t="str">
            <v>Inne inwestycje długoterminowe</v>
          </cell>
          <cell r="H38" t="str">
            <v>Zysk ze zbycia inwestycji</v>
          </cell>
        </row>
        <row r="39">
          <cell r="B39" t="str">
            <v>Długoterminowe rozliczenia międzyokresowe</v>
          </cell>
          <cell r="H39" t="str">
            <v>Aktualizacja wartości inwestycji</v>
          </cell>
        </row>
        <row r="40">
          <cell r="B40" t="str">
            <v>Aktywa z tytułu odroczonego podatku dochodowego </v>
          </cell>
          <cell r="H40" t="str">
            <v>Inne</v>
          </cell>
        </row>
        <row r="41">
          <cell r="B41" t="str">
            <v>Inne rozliczenia międzyokresowe</v>
          </cell>
          <cell r="H41" t="str">
            <v>Koszty finansowe</v>
          </cell>
        </row>
        <row r="42">
          <cell r="B42" t="str">
            <v>AKTYWA OBROTOWE</v>
          </cell>
          <cell r="H42" t="str">
            <v>Odsetki, w tym:</v>
          </cell>
        </row>
        <row r="43">
          <cell r="B43" t="str">
            <v>Zapasy</v>
          </cell>
          <cell r="H43" t="str">
            <v> - od jednostek powiązanych</v>
          </cell>
        </row>
        <row r="44">
          <cell r="B44" t="str">
            <v>Materiały</v>
          </cell>
          <cell r="H44" t="str">
            <v>Strata ze zbycia inwestycji</v>
          </cell>
        </row>
        <row r="45">
          <cell r="B45" t="str">
            <v>Półprodukty i produkty w toku</v>
          </cell>
          <cell r="H45" t="str">
            <v>Aktualizacja wartości inwestycji</v>
          </cell>
        </row>
        <row r="46">
          <cell r="B46" t="str">
            <v>Produkty gotowe</v>
          </cell>
          <cell r="H46" t="str">
            <v>Inne</v>
          </cell>
        </row>
        <row r="47">
          <cell r="B47" t="str">
            <v>Towary</v>
          </cell>
          <cell r="H47" t="str">
            <v>Zysk (strata) z działalności gospodarczej (F+G-H)</v>
          </cell>
        </row>
        <row r="48">
          <cell r="B48" t="str">
            <v>Zaliczki na poczet dostaw</v>
          </cell>
          <cell r="H48" t="str">
            <v>Wynik zdarzeń nadzwyczajnych (J.I.-J.II.)</v>
          </cell>
        </row>
        <row r="49">
          <cell r="B49" t="str">
            <v>Należności  krótkoterminowe</v>
          </cell>
          <cell r="H49" t="str">
            <v>Zyski nadzwyczajne</v>
          </cell>
        </row>
        <row r="50">
          <cell r="B50" t="str">
            <v>Należności  od jednostek powiązanych</v>
          </cell>
          <cell r="H50" t="str">
            <v>Straty nadzwyczajne</v>
          </cell>
        </row>
        <row r="51">
          <cell r="B51" t="str">
            <v>z tytułu dostaw i usług, o okresie spłaty : </v>
          </cell>
          <cell r="H51" t="str">
            <v>Zysk (strata) brutto (I+/- J)</v>
          </cell>
        </row>
        <row r="52">
          <cell r="B52" t="str">
            <v>- do 12 miesięcy </v>
          </cell>
          <cell r="H52" t="str">
            <v>Podatek dochodowy</v>
          </cell>
        </row>
        <row r="53">
          <cell r="B53" t="str">
            <v>- powyżej  12 miesięcy</v>
          </cell>
          <cell r="H53" t="str">
            <v>Pozostałe obowiązkowe zmniejszenia zysku (zwiększenia straty)</v>
          </cell>
        </row>
        <row r="54">
          <cell r="B54" t="str">
            <v>inne</v>
          </cell>
          <cell r="H54" t="str">
            <v>Zysk (strata) netto (K-L-M)</v>
          </cell>
        </row>
        <row r="55">
          <cell r="B55" t="str">
            <v>Należności od pozostałych jednostek  </v>
          </cell>
        </row>
        <row r="56">
          <cell r="B56" t="str">
            <v>z tytułu dostaw i usług, o okresie spłaty : </v>
          </cell>
        </row>
        <row r="57">
          <cell r="B57" t="str">
            <v>- do 12 miesięcy </v>
          </cell>
        </row>
        <row r="58">
          <cell r="B58" t="str">
            <v>- powyżej  12 miesięcy</v>
          </cell>
        </row>
        <row r="59">
          <cell r="B59" t="str">
            <v>z tytułu podatków, dotacji, ceł, ubezpieczeń społecznych i zdrowotnych oraz innych świadczeń</v>
          </cell>
        </row>
        <row r="60">
          <cell r="B60" t="str">
            <v>inne</v>
          </cell>
        </row>
        <row r="61">
          <cell r="B61" t="str">
            <v>dochodzone na drodze sądowej</v>
          </cell>
        </row>
        <row r="62">
          <cell r="B62" t="str">
            <v>Inwestycje krótkoterminowe</v>
          </cell>
        </row>
        <row r="63">
          <cell r="B63" t="str">
            <v>Krótkoterminowe aktywa finansowe</v>
          </cell>
        </row>
        <row r="64">
          <cell r="B64" t="str">
            <v>w jednostkach powiązanych</v>
          </cell>
        </row>
        <row r="65">
          <cell r="B65" t="str">
            <v>- udziały lub akcje</v>
          </cell>
        </row>
        <row r="66">
          <cell r="B66" t="str">
            <v>- inne papiery wartościowe</v>
          </cell>
        </row>
        <row r="67">
          <cell r="B67" t="str">
            <v>- udzielone pożyczki</v>
          </cell>
        </row>
        <row r="68">
          <cell r="B68" t="str">
            <v>- inne krótkoterminowe aktywa finansowe</v>
          </cell>
        </row>
        <row r="69">
          <cell r="B69" t="str">
            <v>w pozostałych jednostkach</v>
          </cell>
        </row>
        <row r="70">
          <cell r="B70" t="str">
            <v>- udziały lub akcje</v>
          </cell>
        </row>
        <row r="71">
          <cell r="B71" t="str">
            <v>- inne papiery wartościowe</v>
          </cell>
        </row>
        <row r="72">
          <cell r="B72" t="str">
            <v>- udzielone pożyczki</v>
          </cell>
        </row>
        <row r="73">
          <cell r="B73" t="str">
            <v>- inne krótkoterminowe aktywa finansowe</v>
          </cell>
        </row>
        <row r="74">
          <cell r="B74" t="str">
            <v>środki pieniężne i inne aktywa pieniężne </v>
          </cell>
        </row>
        <row r="75">
          <cell r="B75" t="str">
            <v>- środki pieniężne w kasie i na rachunkach</v>
          </cell>
        </row>
        <row r="76">
          <cell r="B76" t="str">
            <v>- inne środki pieniężne</v>
          </cell>
        </row>
        <row r="77">
          <cell r="B77" t="str">
            <v>- inne aktywa pieniężne</v>
          </cell>
        </row>
        <row r="78">
          <cell r="B78" t="str">
            <v>Inne inwestycje krótkoterminowe</v>
          </cell>
        </row>
        <row r="79">
          <cell r="B79" t="str">
            <v>Krótkoterminowe rozliczenia międzyokresowe</v>
          </cell>
        </row>
        <row r="80">
          <cell r="B80" t="str">
            <v>SUMA AKTYWÓW</v>
          </cell>
        </row>
        <row r="82">
          <cell r="B82" t="str">
            <v>OKNO KONTROLNE DLA STANÓW</v>
          </cell>
          <cell r="C82" t="str">
            <v>ZGODNY</v>
          </cell>
        </row>
        <row r="83">
          <cell r="C83" t="str">
            <v>NIEZGODNY</v>
          </cell>
        </row>
        <row r="84">
          <cell r="B84" t="str">
            <v>TREŚĆ</v>
          </cell>
        </row>
        <row r="86">
          <cell r="B86" t="str">
            <v>KAPITAŁ (FUNDUSZ) WŁASNY</v>
          </cell>
        </row>
        <row r="87">
          <cell r="B87" t="str">
            <v>Kapitał (fundusz) podstawowy</v>
          </cell>
        </row>
        <row r="88">
          <cell r="B88" t="str">
            <v>Należne wpłaty na  kapitał podstawowy (wielkość ujemna)</v>
          </cell>
        </row>
        <row r="89">
          <cell r="B89" t="str">
            <v>Udziały (akcje) własne (wielkość ujemna)</v>
          </cell>
        </row>
        <row r="90">
          <cell r="B90" t="str">
            <v>Kapitał (fundusz) zapasowy</v>
          </cell>
        </row>
        <row r="91">
          <cell r="B91" t="str">
            <v>Kapitał (fundusz) z aktualizacji wyceny</v>
          </cell>
        </row>
        <row r="92">
          <cell r="B92" t="str">
            <v>Pozostałe kapitały (fundusze) rezerwowe</v>
          </cell>
        </row>
        <row r="93">
          <cell r="B93" t="str">
            <v>Zysk (strata) z lat ubiegłych</v>
          </cell>
        </row>
        <row r="94">
          <cell r="B94" t="str">
            <v>Zysk (strata) netto</v>
          </cell>
        </row>
        <row r="95">
          <cell r="B95" t="str">
            <v>Odpisy z zysku netto w ciągu roku obrotowego (wielkość ujemna)</v>
          </cell>
        </row>
        <row r="96">
          <cell r="B96" t="str">
            <v>ZOBOWIĄZANIA I REZERWY NA ZOBOWIĄZANIA</v>
          </cell>
        </row>
        <row r="97">
          <cell r="B97" t="str">
            <v>Rezerwy na zobowiązania </v>
          </cell>
        </row>
        <row r="98">
          <cell r="B98" t="str">
            <v>Rezerwa z tytułu odroczonego podatku dochodowego</v>
          </cell>
        </row>
        <row r="99">
          <cell r="B99" t="str">
            <v>Rezerwa na świadczenia emerytalne i podobne</v>
          </cell>
        </row>
        <row r="100">
          <cell r="B100" t="str">
            <v> - długoterminowa</v>
          </cell>
        </row>
        <row r="101">
          <cell r="B101" t="str">
            <v> - krótkoterminowa</v>
          </cell>
        </row>
        <row r="102">
          <cell r="B102" t="str">
            <v>Pozostałe rezerwy</v>
          </cell>
        </row>
        <row r="103">
          <cell r="B103" t="str">
            <v> - długoterminowe</v>
          </cell>
        </row>
        <row r="105">
          <cell r="B105" t="str">
            <v>Zobowiązania długoterminowe</v>
          </cell>
        </row>
        <row r="106">
          <cell r="B106" t="str">
            <v>Wobec jednostek powiązanych</v>
          </cell>
        </row>
        <row r="107">
          <cell r="B107" t="str">
            <v>Wobec pozostałych jednostek</v>
          </cell>
        </row>
        <row r="108">
          <cell r="B108" t="str">
            <v>a) kredyty i pożyczki</v>
          </cell>
        </row>
        <row r="109">
          <cell r="B109" t="str">
            <v>b) z tytułu emisji dłużnych papierów wartościowych</v>
          </cell>
        </row>
        <row r="110">
          <cell r="B110" t="str">
            <v>c) inne zobowiązania finansowe</v>
          </cell>
        </row>
        <row r="111">
          <cell r="B111" t="str">
            <v>d) inne</v>
          </cell>
        </row>
        <row r="112">
          <cell r="B112" t="str">
            <v>Zobowiązania krótkoterminowe</v>
          </cell>
        </row>
        <row r="113">
          <cell r="B113" t="str">
            <v>Wobec jednostek powiązanych </v>
          </cell>
        </row>
        <row r="114">
          <cell r="B114" t="str">
            <v>a) z tytułu dostaw i usług o okresie wymagalności:</v>
          </cell>
        </row>
        <row r="115">
          <cell r="B115" t="str">
            <v> - do 12 miesięcy</v>
          </cell>
        </row>
        <row r="116">
          <cell r="B116" t="str">
            <v> - powyżej 12 miesięcy</v>
          </cell>
        </row>
        <row r="117">
          <cell r="B117" t="str">
            <v>b) kredyty i pożyczki</v>
          </cell>
        </row>
        <row r="118">
          <cell r="B118" t="str">
            <v>c) inne</v>
          </cell>
        </row>
        <row r="119">
          <cell r="B119" t="str">
            <v>Wobec pozostałych jednostek</v>
          </cell>
        </row>
        <row r="120">
          <cell r="B120" t="str">
            <v>a) kredyty i pożyczki</v>
          </cell>
        </row>
        <row r="121">
          <cell r="B121" t="str">
            <v>b) z tytułu emisji dłużnych papierów wartościowych</v>
          </cell>
        </row>
        <row r="122">
          <cell r="B122" t="str">
            <v>c) inne zobowiązania finansowe</v>
          </cell>
        </row>
        <row r="123">
          <cell r="B123" t="str">
            <v>d) z tytułu dostaw i usług o okresie wymagalności :</v>
          </cell>
        </row>
        <row r="124">
          <cell r="B124" t="str">
            <v> - do 12 miesięcy</v>
          </cell>
        </row>
        <row r="125">
          <cell r="B125" t="str">
            <v> - powyżej 12 miesięcy</v>
          </cell>
        </row>
        <row r="126">
          <cell r="B126" t="str">
            <v>e) zaliczki otrzymane na dostawy</v>
          </cell>
        </row>
        <row r="127">
          <cell r="B127" t="str">
            <v>f) zobowiązania wekslowe</v>
          </cell>
        </row>
        <row r="128">
          <cell r="B128" t="str">
            <v>g) z tytułu podatków, ceł, ubezpieczeń i innych świadczeń </v>
          </cell>
        </row>
        <row r="129">
          <cell r="B129" t="str">
            <v>h) z tytułu wynagrodzeń</v>
          </cell>
        </row>
        <row r="130">
          <cell r="B130" t="str">
            <v>i) inne</v>
          </cell>
        </row>
        <row r="131">
          <cell r="B131" t="str">
            <v>Fundusze specjalne</v>
          </cell>
        </row>
        <row r="132">
          <cell r="B132" t="str">
            <v>Rozliczenia międzyokresowe</v>
          </cell>
        </row>
        <row r="133">
          <cell r="B133" t="str">
            <v>Ujemna wartość  firmy</v>
          </cell>
        </row>
        <row r="134">
          <cell r="B134" t="str">
            <v>Inne rozliczenia międzyokresowe</v>
          </cell>
        </row>
        <row r="135">
          <cell r="B135" t="str">
            <v> - długoterminowe</v>
          </cell>
        </row>
        <row r="136">
          <cell r="B136" t="str">
            <v> - krótkoterminowe</v>
          </cell>
        </row>
        <row r="137">
          <cell r="B137" t="str">
            <v>SUMA PASYWÓW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showGridLines="0" tabSelected="1" zoomScaleSheetLayoutView="100" workbookViewId="0" topLeftCell="A61">
      <selection activeCell="A85" sqref="A85:J85"/>
    </sheetView>
  </sheetViews>
  <sheetFormatPr defaultColWidth="9.125" defaultRowHeight="12.75" zeroHeight="1"/>
  <cols>
    <col min="1" max="1" width="4.125" style="47" customWidth="1"/>
    <col min="2" max="2" width="42.00390625" style="48" customWidth="1"/>
    <col min="3" max="3" width="15.125" style="36" customWidth="1"/>
    <col min="4" max="4" width="14.875" style="36" customWidth="1"/>
    <col min="5" max="5" width="14.375" style="1" customWidth="1"/>
    <col min="6" max="6" width="13.50390625" style="1" customWidth="1"/>
    <col min="7" max="7" width="13.875" style="1" customWidth="1"/>
    <col min="8" max="8" width="13.625" style="1" customWidth="1"/>
    <col min="9" max="9" width="13.375" style="1" customWidth="1"/>
    <col min="10" max="10" width="12.375" style="1" customWidth="1"/>
    <col min="11" max="11" width="6.125" style="1" customWidth="1"/>
    <col min="12" max="16384" width="0" style="1" hidden="1" customWidth="1"/>
  </cols>
  <sheetData>
    <row r="1" spans="1:10" ht="18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 customHeight="1">
      <c r="A2" s="123" t="s">
        <v>45</v>
      </c>
      <c r="B2" s="123"/>
      <c r="C2" s="123"/>
      <c r="D2" s="123"/>
      <c r="E2" s="123"/>
      <c r="F2" s="123"/>
      <c r="G2" s="123"/>
      <c r="H2" s="34"/>
      <c r="I2" s="34"/>
      <c r="J2" s="34"/>
    </row>
    <row r="3" spans="1:10" ht="17.25">
      <c r="A3" s="34"/>
      <c r="B3" s="97" t="s">
        <v>46</v>
      </c>
      <c r="C3" s="104"/>
      <c r="D3" s="81"/>
      <c r="E3" s="32"/>
      <c r="F3" s="32"/>
      <c r="G3" s="32"/>
      <c r="H3" s="109"/>
      <c r="I3" s="109"/>
      <c r="J3" s="82"/>
    </row>
    <row r="4" spans="1:10" ht="45.75" customHeight="1">
      <c r="A4" s="34"/>
      <c r="B4" s="97" t="s">
        <v>41</v>
      </c>
      <c r="C4" s="96"/>
      <c r="D4" s="96"/>
      <c r="E4" s="96"/>
      <c r="F4" s="96"/>
      <c r="G4" s="96"/>
      <c r="H4" s="96"/>
      <c r="I4" s="96"/>
      <c r="J4" s="96"/>
    </row>
    <row r="5" spans="1:10" ht="9.75" customHeight="1" thickBot="1">
      <c r="A5" s="34"/>
      <c r="B5" s="35"/>
      <c r="C5" s="81"/>
      <c r="D5" s="81"/>
      <c r="E5" s="32"/>
      <c r="F5" s="32"/>
      <c r="G5" s="32"/>
      <c r="H5" s="32"/>
      <c r="I5" s="32"/>
      <c r="J5" s="32"/>
    </row>
    <row r="6" spans="1:10" ht="13.5" customHeight="1" thickBot="1">
      <c r="A6" s="111" t="s">
        <v>35</v>
      </c>
      <c r="B6" s="110" t="s">
        <v>38</v>
      </c>
      <c r="C6" s="112" t="s">
        <v>37</v>
      </c>
      <c r="D6" s="112"/>
      <c r="E6" s="112"/>
      <c r="F6" s="106" t="s">
        <v>43</v>
      </c>
      <c r="G6" s="107"/>
      <c r="H6" s="107"/>
      <c r="I6" s="107"/>
      <c r="J6" s="108"/>
    </row>
    <row r="7" spans="1:10" ht="13.5" thickBot="1">
      <c r="A7" s="111"/>
      <c r="B7" s="110"/>
      <c r="C7" s="17" t="e">
        <f>$F$7-3</f>
        <v>#VALUE!</v>
      </c>
      <c r="D7" s="17" t="e">
        <f>$F$7-2</f>
        <v>#VALUE!</v>
      </c>
      <c r="E7" s="17" t="e">
        <f>$F$7-1</f>
        <v>#VALUE!</v>
      </c>
      <c r="F7" s="17" t="str">
        <f>IF($C$3="","…",$C$3)</f>
        <v>…</v>
      </c>
      <c r="G7" s="17" t="e">
        <f>$F$7+1</f>
        <v>#VALUE!</v>
      </c>
      <c r="H7" s="17" t="e">
        <f>$F$7+2</f>
        <v>#VALUE!</v>
      </c>
      <c r="I7" s="17" t="e">
        <f>$F$7+3</f>
        <v>#VALUE!</v>
      </c>
      <c r="J7" s="17" t="e">
        <f>$F$7+4</f>
        <v>#VALUE!</v>
      </c>
    </row>
    <row r="8" spans="1:10" ht="13.5" thickBot="1">
      <c r="A8" s="24" t="s">
        <v>0</v>
      </c>
      <c r="B8" s="25" t="str">
        <f>'[1]Arkusz1'!B6</f>
        <v>AKTYWA TRWAŁE</v>
      </c>
      <c r="C8" s="83">
        <f aca="true" t="shared" si="0" ref="C8:I8">SUM(C9,C14,C23,C26,C41)</f>
        <v>0</v>
      </c>
      <c r="D8" s="83">
        <f t="shared" si="0"/>
        <v>0</v>
      </c>
      <c r="E8" s="84">
        <f t="shared" si="0"/>
        <v>0</v>
      </c>
      <c r="F8" s="85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100">
        <f>SUM(J9,J14,J23,J26,J41)</f>
        <v>0</v>
      </c>
    </row>
    <row r="9" spans="1:10" ht="12.75">
      <c r="A9" s="37" t="s">
        <v>1</v>
      </c>
      <c r="B9" s="38" t="str">
        <f>'[1]Arkusz1'!B7</f>
        <v>Wartości niematerialne i prawne</v>
      </c>
      <c r="C9" s="86">
        <f aca="true" t="shared" si="1" ref="C9:I9">SUM(C10:C13)</f>
        <v>0</v>
      </c>
      <c r="D9" s="86">
        <f t="shared" si="1"/>
        <v>0</v>
      </c>
      <c r="E9" s="87">
        <f t="shared" si="1"/>
        <v>0</v>
      </c>
      <c r="F9" s="88">
        <f t="shared" si="1"/>
        <v>0</v>
      </c>
      <c r="G9" s="86">
        <f t="shared" si="1"/>
        <v>0</v>
      </c>
      <c r="H9" s="86">
        <f t="shared" si="1"/>
        <v>0</v>
      </c>
      <c r="I9" s="86">
        <f t="shared" si="1"/>
        <v>0</v>
      </c>
      <c r="J9" s="86">
        <f>SUM(J10:J13)</f>
        <v>0</v>
      </c>
    </row>
    <row r="10" spans="1:10" ht="12.75">
      <c r="A10" s="39" t="s">
        <v>2</v>
      </c>
      <c r="B10" s="40" t="str">
        <f>'[1]Arkusz1'!B8</f>
        <v>Koszty zakończonych prac rozwojowych</v>
      </c>
      <c r="C10" s="59"/>
      <c r="D10" s="59"/>
      <c r="E10" s="60"/>
      <c r="F10" s="61"/>
      <c r="G10" s="59"/>
      <c r="H10" s="59"/>
      <c r="I10" s="59"/>
      <c r="J10" s="59"/>
    </row>
    <row r="11" spans="1:10" ht="12.75">
      <c r="A11" s="39" t="s">
        <v>3</v>
      </c>
      <c r="B11" s="40" t="str">
        <f>'[1]Arkusz1'!B9</f>
        <v>Wartość firmy</v>
      </c>
      <c r="C11" s="59"/>
      <c r="D11" s="59"/>
      <c r="E11" s="60"/>
      <c r="F11" s="61"/>
      <c r="G11" s="59"/>
      <c r="H11" s="59"/>
      <c r="I11" s="59"/>
      <c r="J11" s="59"/>
    </row>
    <row r="12" spans="1:10" ht="12.75">
      <c r="A12" s="39" t="s">
        <v>4</v>
      </c>
      <c r="B12" s="40" t="str">
        <f>'[1]Arkusz1'!B10</f>
        <v>Inne wartości niematerialne i prawne</v>
      </c>
      <c r="C12" s="59"/>
      <c r="D12" s="59"/>
      <c r="E12" s="60"/>
      <c r="F12" s="61"/>
      <c r="G12" s="59"/>
      <c r="H12" s="59"/>
      <c r="I12" s="59"/>
      <c r="J12" s="59"/>
    </row>
    <row r="13" spans="1:10" ht="12.75">
      <c r="A13" s="39" t="s">
        <v>5</v>
      </c>
      <c r="B13" s="40" t="str">
        <f>'[1]Arkusz1'!B11</f>
        <v>Zaliczki na  wartości niematerialnych i prawnych</v>
      </c>
      <c r="C13" s="59"/>
      <c r="D13" s="59"/>
      <c r="E13" s="60"/>
      <c r="F13" s="61"/>
      <c r="G13" s="59"/>
      <c r="H13" s="59"/>
      <c r="I13" s="59"/>
      <c r="J13" s="59"/>
    </row>
    <row r="14" spans="1:10" ht="12.75">
      <c r="A14" s="37" t="s">
        <v>6</v>
      </c>
      <c r="B14" s="38" t="str">
        <f>'[1]Arkusz1'!B12</f>
        <v>Rzeczowe aktywa trwałe</v>
      </c>
      <c r="C14" s="86">
        <f aca="true" t="shared" si="2" ref="C14:I14">SUM(C15,C21,C22)</f>
        <v>0</v>
      </c>
      <c r="D14" s="86">
        <f t="shared" si="2"/>
        <v>0</v>
      </c>
      <c r="E14" s="87">
        <f t="shared" si="2"/>
        <v>0</v>
      </c>
      <c r="F14" s="88">
        <f t="shared" si="2"/>
        <v>0</v>
      </c>
      <c r="G14" s="86">
        <f t="shared" si="2"/>
        <v>0</v>
      </c>
      <c r="H14" s="86">
        <f t="shared" si="2"/>
        <v>0</v>
      </c>
      <c r="I14" s="86">
        <f t="shared" si="2"/>
        <v>0</v>
      </c>
      <c r="J14" s="86">
        <f>SUM(J15,J21,J22)</f>
        <v>0</v>
      </c>
    </row>
    <row r="15" spans="1:10" ht="12.75">
      <c r="A15" s="39" t="s">
        <v>2</v>
      </c>
      <c r="B15" s="40" t="str">
        <f>'[1]Arkusz1'!B13</f>
        <v>Środki trwałe</v>
      </c>
      <c r="C15" s="86">
        <f aca="true" t="shared" si="3" ref="C15:I15">SUM(C16:C20)</f>
        <v>0</v>
      </c>
      <c r="D15" s="86">
        <f t="shared" si="3"/>
        <v>0</v>
      </c>
      <c r="E15" s="87">
        <f t="shared" si="3"/>
        <v>0</v>
      </c>
      <c r="F15" s="88">
        <f t="shared" si="3"/>
        <v>0</v>
      </c>
      <c r="G15" s="86">
        <f t="shared" si="3"/>
        <v>0</v>
      </c>
      <c r="H15" s="86">
        <f t="shared" si="3"/>
        <v>0</v>
      </c>
      <c r="I15" s="86">
        <f t="shared" si="3"/>
        <v>0</v>
      </c>
      <c r="J15" s="86">
        <f>SUM(J16:J20)</f>
        <v>0</v>
      </c>
    </row>
    <row r="16" spans="1:10" ht="26.25">
      <c r="A16" s="39" t="s">
        <v>7</v>
      </c>
      <c r="B16" s="40" t="str">
        <f>'[1]Arkusz1'!B14</f>
        <v>grunty (w tym prawo użytkowania wieczystego gruntu)</v>
      </c>
      <c r="C16" s="59"/>
      <c r="D16" s="59"/>
      <c r="E16" s="60"/>
      <c r="F16" s="61"/>
      <c r="G16" s="59"/>
      <c r="H16" s="59"/>
      <c r="I16" s="59"/>
      <c r="J16" s="59"/>
    </row>
    <row r="17" spans="1:10" ht="15" customHeight="1">
      <c r="A17" s="39" t="s">
        <v>8</v>
      </c>
      <c r="B17" s="40" t="str">
        <f>'[1]Arkusz1'!B15</f>
        <v>budynki, lokale i obiekty inżynierii lądowej i wodnej </v>
      </c>
      <c r="C17" s="59"/>
      <c r="D17" s="59"/>
      <c r="E17" s="60"/>
      <c r="F17" s="61"/>
      <c r="G17" s="59"/>
      <c r="H17" s="59"/>
      <c r="I17" s="59"/>
      <c r="J17" s="59"/>
    </row>
    <row r="18" spans="1:10" ht="12.75">
      <c r="A18" s="39" t="s">
        <v>9</v>
      </c>
      <c r="B18" s="40" t="str">
        <f>'[1]Arkusz1'!B16</f>
        <v>urządzenia  techniczne i maszyny </v>
      </c>
      <c r="C18" s="59"/>
      <c r="D18" s="59"/>
      <c r="E18" s="60"/>
      <c r="F18" s="61"/>
      <c r="G18" s="59"/>
      <c r="H18" s="59"/>
      <c r="I18" s="59"/>
      <c r="J18" s="59"/>
    </row>
    <row r="19" spans="1:10" ht="12.75">
      <c r="A19" s="39" t="s">
        <v>10</v>
      </c>
      <c r="B19" s="40" t="str">
        <f>'[1]Arkusz1'!B17</f>
        <v>środki transportu</v>
      </c>
      <c r="C19" s="59"/>
      <c r="D19" s="59"/>
      <c r="E19" s="60"/>
      <c r="F19" s="61"/>
      <c r="G19" s="59"/>
      <c r="H19" s="59"/>
      <c r="I19" s="59"/>
      <c r="J19" s="59"/>
    </row>
    <row r="20" spans="1:10" ht="12.75">
      <c r="A20" s="39" t="s">
        <v>11</v>
      </c>
      <c r="B20" s="40" t="str">
        <f>'[1]Arkusz1'!B18</f>
        <v>inne środki trwałe</v>
      </c>
      <c r="C20" s="59"/>
      <c r="D20" s="59"/>
      <c r="E20" s="60"/>
      <c r="F20" s="61"/>
      <c r="G20" s="59"/>
      <c r="H20" s="59"/>
      <c r="I20" s="59"/>
      <c r="J20" s="59"/>
    </row>
    <row r="21" spans="1:10" ht="12.75">
      <c r="A21" s="39" t="s">
        <v>3</v>
      </c>
      <c r="B21" s="40" t="str">
        <f>'[1]Arkusz1'!B19</f>
        <v>Środki trwałe w budowie</v>
      </c>
      <c r="C21" s="59"/>
      <c r="D21" s="59"/>
      <c r="E21" s="60"/>
      <c r="F21" s="61"/>
      <c r="G21" s="59"/>
      <c r="H21" s="59"/>
      <c r="I21" s="59"/>
      <c r="J21" s="59"/>
    </row>
    <row r="22" spans="1:10" ht="12.75">
      <c r="A22" s="39" t="s">
        <v>4</v>
      </c>
      <c r="B22" s="40" t="str">
        <f>'[1]Arkusz1'!B20</f>
        <v>Zaliczki na środki trwałe w budowie</v>
      </c>
      <c r="C22" s="59"/>
      <c r="D22" s="59"/>
      <c r="E22" s="60"/>
      <c r="F22" s="61"/>
      <c r="G22" s="59"/>
      <c r="H22" s="59"/>
      <c r="I22" s="59"/>
      <c r="J22" s="59"/>
    </row>
    <row r="23" spans="1:10" ht="12.75">
      <c r="A23" s="37" t="s">
        <v>12</v>
      </c>
      <c r="B23" s="38" t="str">
        <f>'[1]Arkusz1'!B21</f>
        <v>Należności długoterminowe</v>
      </c>
      <c r="C23" s="86">
        <f aca="true" t="shared" si="4" ref="C23:I23">SUM(C24:C25)</f>
        <v>0</v>
      </c>
      <c r="D23" s="86">
        <f t="shared" si="4"/>
        <v>0</v>
      </c>
      <c r="E23" s="87">
        <f t="shared" si="4"/>
        <v>0</v>
      </c>
      <c r="F23" s="88">
        <f t="shared" si="4"/>
        <v>0</v>
      </c>
      <c r="G23" s="86">
        <f t="shared" si="4"/>
        <v>0</v>
      </c>
      <c r="H23" s="86">
        <f t="shared" si="4"/>
        <v>0</v>
      </c>
      <c r="I23" s="86">
        <f t="shared" si="4"/>
        <v>0</v>
      </c>
      <c r="J23" s="86">
        <f>SUM(J24:J25)</f>
        <v>0</v>
      </c>
    </row>
    <row r="24" spans="1:10" ht="12.75">
      <c r="A24" s="39" t="s">
        <v>2</v>
      </c>
      <c r="B24" s="40" t="str">
        <f>'[1]Arkusz1'!B22</f>
        <v>Od jednostek powiązanych </v>
      </c>
      <c r="C24" s="59"/>
      <c r="D24" s="59"/>
      <c r="E24" s="60"/>
      <c r="F24" s="61"/>
      <c r="G24" s="59"/>
      <c r="H24" s="59"/>
      <c r="I24" s="59"/>
      <c r="J24" s="59"/>
    </row>
    <row r="25" spans="1:10" ht="12.75">
      <c r="A25" s="39" t="s">
        <v>3</v>
      </c>
      <c r="B25" s="40" t="str">
        <f>'[1]Arkusz1'!B23</f>
        <v>Od pozostałych jednostek</v>
      </c>
      <c r="C25" s="59"/>
      <c r="D25" s="59"/>
      <c r="E25" s="60"/>
      <c r="F25" s="61"/>
      <c r="G25" s="59"/>
      <c r="H25" s="59"/>
      <c r="I25" s="59"/>
      <c r="J25" s="59"/>
    </row>
    <row r="26" spans="1:10" ht="12.75">
      <c r="A26" s="37" t="s">
        <v>13</v>
      </c>
      <c r="B26" s="38" t="str">
        <f>'[1]Arkusz1'!B24</f>
        <v>Inwestycje długoterminowe</v>
      </c>
      <c r="C26" s="86">
        <f aca="true" t="shared" si="5" ref="C26:I26">SUM(C27:C29,C40)</f>
        <v>0</v>
      </c>
      <c r="D26" s="86">
        <f t="shared" si="5"/>
        <v>0</v>
      </c>
      <c r="E26" s="87">
        <f t="shared" si="5"/>
        <v>0</v>
      </c>
      <c r="F26" s="88">
        <f t="shared" si="5"/>
        <v>0</v>
      </c>
      <c r="G26" s="86">
        <f t="shared" si="5"/>
        <v>0</v>
      </c>
      <c r="H26" s="86">
        <f t="shared" si="5"/>
        <v>0</v>
      </c>
      <c r="I26" s="86">
        <f t="shared" si="5"/>
        <v>0</v>
      </c>
      <c r="J26" s="86">
        <f>SUM(J27:J29,J40)</f>
        <v>0</v>
      </c>
    </row>
    <row r="27" spans="1:10" ht="12.75">
      <c r="A27" s="39" t="s">
        <v>2</v>
      </c>
      <c r="B27" s="40" t="str">
        <f>'[1]Arkusz1'!B25</f>
        <v>Nieruchomości</v>
      </c>
      <c r="C27" s="59"/>
      <c r="D27" s="59"/>
      <c r="E27" s="60"/>
      <c r="F27" s="61"/>
      <c r="G27" s="59"/>
      <c r="H27" s="59"/>
      <c r="I27" s="59"/>
      <c r="J27" s="59"/>
    </row>
    <row r="28" spans="1:10" ht="12.75">
      <c r="A28" s="39" t="s">
        <v>3</v>
      </c>
      <c r="B28" s="40" t="str">
        <f>'[1]Arkusz1'!B26</f>
        <v>Wartości niematerialne i prawne</v>
      </c>
      <c r="C28" s="59"/>
      <c r="D28" s="59"/>
      <c r="E28" s="60"/>
      <c r="F28" s="61"/>
      <c r="G28" s="59"/>
      <c r="H28" s="59"/>
      <c r="I28" s="59"/>
      <c r="J28" s="59"/>
    </row>
    <row r="29" spans="1:10" ht="12.75">
      <c r="A29" s="39" t="s">
        <v>4</v>
      </c>
      <c r="B29" s="40" t="str">
        <f>'[1]Arkusz1'!B27</f>
        <v>Długoterminowe aktywa finansowe</v>
      </c>
      <c r="C29" s="86">
        <f aca="true" t="shared" si="6" ref="C29:I29">SUM(C30,C35)</f>
        <v>0</v>
      </c>
      <c r="D29" s="86">
        <f t="shared" si="6"/>
        <v>0</v>
      </c>
      <c r="E29" s="87">
        <f t="shared" si="6"/>
        <v>0</v>
      </c>
      <c r="F29" s="88">
        <f t="shared" si="6"/>
        <v>0</v>
      </c>
      <c r="G29" s="86">
        <f t="shared" si="6"/>
        <v>0</v>
      </c>
      <c r="H29" s="86">
        <f t="shared" si="6"/>
        <v>0</v>
      </c>
      <c r="I29" s="86">
        <f t="shared" si="6"/>
        <v>0</v>
      </c>
      <c r="J29" s="86">
        <f>SUM(J30,J35)</f>
        <v>0</v>
      </c>
    </row>
    <row r="30" spans="1:10" ht="12.75">
      <c r="A30" s="39" t="s">
        <v>7</v>
      </c>
      <c r="B30" s="40" t="str">
        <f>'[1]Arkusz1'!B28</f>
        <v>w jednostkach powiązanych </v>
      </c>
      <c r="C30" s="86">
        <f aca="true" t="shared" si="7" ref="C30:I30">SUM(C31:C34)</f>
        <v>0</v>
      </c>
      <c r="D30" s="86">
        <f t="shared" si="7"/>
        <v>0</v>
      </c>
      <c r="E30" s="87">
        <f t="shared" si="7"/>
        <v>0</v>
      </c>
      <c r="F30" s="88">
        <f t="shared" si="7"/>
        <v>0</v>
      </c>
      <c r="G30" s="86">
        <f t="shared" si="7"/>
        <v>0</v>
      </c>
      <c r="H30" s="86">
        <f t="shared" si="7"/>
        <v>0</v>
      </c>
      <c r="I30" s="86">
        <f t="shared" si="7"/>
        <v>0</v>
      </c>
      <c r="J30" s="86">
        <f>SUM(J31:J34)</f>
        <v>0</v>
      </c>
    </row>
    <row r="31" spans="1:10" ht="12.75">
      <c r="A31" s="39"/>
      <c r="B31" s="41" t="str">
        <f>'[1]Arkusz1'!B29</f>
        <v>- udziały lub akcje</v>
      </c>
      <c r="C31" s="59"/>
      <c r="D31" s="59"/>
      <c r="E31" s="60"/>
      <c r="F31" s="61"/>
      <c r="G31" s="59"/>
      <c r="H31" s="59"/>
      <c r="I31" s="59"/>
      <c r="J31" s="59"/>
    </row>
    <row r="32" spans="1:10" ht="12.75">
      <c r="A32" s="39"/>
      <c r="B32" s="41" t="str">
        <f>'[1]Arkusz1'!B30</f>
        <v>- inne papiery wartościowe </v>
      </c>
      <c r="C32" s="59"/>
      <c r="D32" s="59"/>
      <c r="E32" s="60"/>
      <c r="F32" s="61"/>
      <c r="G32" s="59"/>
      <c r="H32" s="59"/>
      <c r="I32" s="59"/>
      <c r="J32" s="59"/>
    </row>
    <row r="33" spans="1:10" ht="12.75">
      <c r="A33" s="39"/>
      <c r="B33" s="41" t="str">
        <f>'[1]Arkusz1'!B31</f>
        <v>- udzielone pożyczki</v>
      </c>
      <c r="C33" s="59"/>
      <c r="D33" s="59"/>
      <c r="E33" s="60"/>
      <c r="F33" s="61"/>
      <c r="G33" s="59"/>
      <c r="H33" s="59"/>
      <c r="I33" s="59"/>
      <c r="J33" s="59"/>
    </row>
    <row r="34" spans="1:10" ht="12.75">
      <c r="A34" s="39"/>
      <c r="B34" s="41" t="str">
        <f>'[1]Arkusz1'!B32</f>
        <v>- inne długoterminowe aktywa finansowe</v>
      </c>
      <c r="C34" s="59"/>
      <c r="D34" s="59"/>
      <c r="E34" s="60"/>
      <c r="F34" s="61"/>
      <c r="G34" s="59"/>
      <c r="H34" s="59"/>
      <c r="I34" s="59"/>
      <c r="J34" s="59"/>
    </row>
    <row r="35" spans="1:10" ht="12.75">
      <c r="A35" s="39" t="s">
        <v>8</v>
      </c>
      <c r="B35" s="40" t="str">
        <f>'[1]Arkusz1'!B33</f>
        <v>w pozostałych jednostkach</v>
      </c>
      <c r="C35" s="86">
        <f aca="true" t="shared" si="8" ref="C35:I35">SUM(C36:C39)</f>
        <v>0</v>
      </c>
      <c r="D35" s="86">
        <f t="shared" si="8"/>
        <v>0</v>
      </c>
      <c r="E35" s="87">
        <f t="shared" si="8"/>
        <v>0</v>
      </c>
      <c r="F35" s="88">
        <f t="shared" si="8"/>
        <v>0</v>
      </c>
      <c r="G35" s="86">
        <f t="shared" si="8"/>
        <v>0</v>
      </c>
      <c r="H35" s="86">
        <f t="shared" si="8"/>
        <v>0</v>
      </c>
      <c r="I35" s="86">
        <f t="shared" si="8"/>
        <v>0</v>
      </c>
      <c r="J35" s="86">
        <f>SUM(J36:J39)</f>
        <v>0</v>
      </c>
    </row>
    <row r="36" spans="1:10" ht="12.75">
      <c r="A36" s="39"/>
      <c r="B36" s="41" t="str">
        <f>'[1]Arkusz1'!B34</f>
        <v>- udziały lub akcje</v>
      </c>
      <c r="C36" s="59"/>
      <c r="D36" s="59"/>
      <c r="E36" s="60"/>
      <c r="F36" s="61"/>
      <c r="G36" s="59"/>
      <c r="H36" s="59"/>
      <c r="I36" s="59"/>
      <c r="J36" s="59"/>
    </row>
    <row r="37" spans="1:10" ht="12.75">
      <c r="A37" s="39"/>
      <c r="B37" s="41" t="str">
        <f>'[1]Arkusz1'!B35</f>
        <v>- inne papiery wartościowe </v>
      </c>
      <c r="C37" s="59"/>
      <c r="D37" s="59"/>
      <c r="E37" s="60"/>
      <c r="F37" s="61"/>
      <c r="G37" s="59"/>
      <c r="H37" s="59"/>
      <c r="I37" s="59"/>
      <c r="J37" s="59"/>
    </row>
    <row r="38" spans="1:10" ht="12.75">
      <c r="A38" s="39"/>
      <c r="B38" s="41" t="str">
        <f>'[1]Arkusz1'!B36</f>
        <v>- udzielone pożyczki</v>
      </c>
      <c r="C38" s="59"/>
      <c r="D38" s="59"/>
      <c r="E38" s="60"/>
      <c r="F38" s="61"/>
      <c r="G38" s="59"/>
      <c r="H38" s="59"/>
      <c r="I38" s="59"/>
      <c r="J38" s="59"/>
    </row>
    <row r="39" spans="1:10" ht="12.75">
      <c r="A39" s="39"/>
      <c r="B39" s="41" t="str">
        <f>'[1]Arkusz1'!B37</f>
        <v>- inne długoterminowe aktywa finansowe</v>
      </c>
      <c r="C39" s="59"/>
      <c r="D39" s="59"/>
      <c r="E39" s="60"/>
      <c r="F39" s="61"/>
      <c r="G39" s="59"/>
      <c r="H39" s="59"/>
      <c r="I39" s="59"/>
      <c r="J39" s="59"/>
    </row>
    <row r="40" spans="1:10" ht="12.75">
      <c r="A40" s="39" t="s">
        <v>5</v>
      </c>
      <c r="B40" s="41" t="str">
        <f>'[1]Arkusz1'!B38</f>
        <v>Inne inwestycje długoterminowe</v>
      </c>
      <c r="C40" s="59"/>
      <c r="D40" s="59"/>
      <c r="E40" s="60"/>
      <c r="F40" s="61"/>
      <c r="G40" s="59"/>
      <c r="H40" s="59"/>
      <c r="I40" s="59"/>
      <c r="J40" s="59"/>
    </row>
    <row r="41" spans="1:10" ht="12.75">
      <c r="A41" s="42" t="s">
        <v>14</v>
      </c>
      <c r="B41" s="38" t="str">
        <f>'[1]Arkusz1'!B39</f>
        <v>Długoterminowe rozliczenia międzyokresowe</v>
      </c>
      <c r="C41" s="86">
        <f aca="true" t="shared" si="9" ref="C41:I41">SUM(C42:C43)</f>
        <v>0</v>
      </c>
      <c r="D41" s="86">
        <f t="shared" si="9"/>
        <v>0</v>
      </c>
      <c r="E41" s="87">
        <f t="shared" si="9"/>
        <v>0</v>
      </c>
      <c r="F41" s="88">
        <f t="shared" si="9"/>
        <v>0</v>
      </c>
      <c r="G41" s="86">
        <f t="shared" si="9"/>
        <v>0</v>
      </c>
      <c r="H41" s="86">
        <f t="shared" si="9"/>
        <v>0</v>
      </c>
      <c r="I41" s="86">
        <f t="shared" si="9"/>
        <v>0</v>
      </c>
      <c r="J41" s="86">
        <f>SUM(J42:J43)</f>
        <v>0</v>
      </c>
    </row>
    <row r="42" spans="1:10" ht="26.25">
      <c r="A42" s="39" t="s">
        <v>2</v>
      </c>
      <c r="B42" s="40" t="str">
        <f>'[1]Arkusz1'!B40</f>
        <v>Aktywa z tytułu odroczonego podatku dochodowego </v>
      </c>
      <c r="C42" s="59"/>
      <c r="D42" s="59"/>
      <c r="E42" s="60"/>
      <c r="F42" s="61"/>
      <c r="G42" s="59"/>
      <c r="H42" s="59"/>
      <c r="I42" s="59"/>
      <c r="J42" s="59"/>
    </row>
    <row r="43" spans="1:10" ht="13.5" thickBot="1">
      <c r="A43" s="39" t="s">
        <v>3</v>
      </c>
      <c r="B43" s="40" t="str">
        <f>'[1]Arkusz1'!B41</f>
        <v>Inne rozliczenia międzyokresowe</v>
      </c>
      <c r="C43" s="59"/>
      <c r="D43" s="59"/>
      <c r="E43" s="60"/>
      <c r="F43" s="61"/>
      <c r="G43" s="59"/>
      <c r="H43" s="59"/>
      <c r="I43" s="59"/>
      <c r="J43" s="59"/>
    </row>
    <row r="44" spans="1:10" ht="13.5" thickBot="1">
      <c r="A44" s="24" t="s">
        <v>15</v>
      </c>
      <c r="B44" s="25" t="str">
        <f>'[1]Arkusz1'!B42</f>
        <v>AKTYWA OBROTOWE</v>
      </c>
      <c r="C44" s="83">
        <f aca="true" t="shared" si="10" ref="C44:I44">SUM(C45,C51,C64,C81)</f>
        <v>0</v>
      </c>
      <c r="D44" s="83">
        <f t="shared" si="10"/>
        <v>0</v>
      </c>
      <c r="E44" s="84">
        <f t="shared" si="10"/>
        <v>0</v>
      </c>
      <c r="F44" s="85">
        <f t="shared" si="10"/>
        <v>0</v>
      </c>
      <c r="G44" s="83">
        <f t="shared" si="10"/>
        <v>0</v>
      </c>
      <c r="H44" s="83">
        <f t="shared" si="10"/>
        <v>0</v>
      </c>
      <c r="I44" s="83">
        <f t="shared" si="10"/>
        <v>0</v>
      </c>
      <c r="J44" s="83">
        <f>SUM(J45,J51,J64,J81)</f>
        <v>0</v>
      </c>
    </row>
    <row r="45" spans="1:10" ht="12.75">
      <c r="A45" s="37" t="s">
        <v>1</v>
      </c>
      <c r="B45" s="38" t="str">
        <f>'[1]Arkusz1'!B43</f>
        <v>Zapasy</v>
      </c>
      <c r="C45" s="86">
        <f aca="true" t="shared" si="11" ref="C45:I45">SUM(C46:C50)</f>
        <v>0</v>
      </c>
      <c r="D45" s="86">
        <f t="shared" si="11"/>
        <v>0</v>
      </c>
      <c r="E45" s="87">
        <f t="shared" si="11"/>
        <v>0</v>
      </c>
      <c r="F45" s="88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  <c r="J45" s="86">
        <f>SUM(J46:J50)</f>
        <v>0</v>
      </c>
    </row>
    <row r="46" spans="1:10" ht="12.75">
      <c r="A46" s="39" t="s">
        <v>2</v>
      </c>
      <c r="B46" s="40" t="str">
        <f>'[1]Arkusz1'!B44</f>
        <v>Materiały</v>
      </c>
      <c r="C46" s="59"/>
      <c r="D46" s="59"/>
      <c r="E46" s="60"/>
      <c r="F46" s="61"/>
      <c r="G46" s="59"/>
      <c r="H46" s="59"/>
      <c r="I46" s="59"/>
      <c r="J46" s="59"/>
    </row>
    <row r="47" spans="1:10" ht="12.75">
      <c r="A47" s="39" t="s">
        <v>3</v>
      </c>
      <c r="B47" s="40" t="str">
        <f>'[1]Arkusz1'!B45</f>
        <v>Półprodukty i produkty w toku</v>
      </c>
      <c r="C47" s="59"/>
      <c r="D47" s="59"/>
      <c r="E47" s="60"/>
      <c r="F47" s="61"/>
      <c r="G47" s="59"/>
      <c r="H47" s="59"/>
      <c r="I47" s="59"/>
      <c r="J47" s="59"/>
    </row>
    <row r="48" spans="1:10" ht="12.75">
      <c r="A48" s="39" t="s">
        <v>4</v>
      </c>
      <c r="B48" s="40" t="str">
        <f>'[1]Arkusz1'!B46</f>
        <v>Produkty gotowe</v>
      </c>
      <c r="C48" s="59"/>
      <c r="D48" s="59"/>
      <c r="E48" s="60"/>
      <c r="F48" s="61"/>
      <c r="G48" s="59"/>
      <c r="H48" s="59"/>
      <c r="I48" s="59"/>
      <c r="J48" s="59"/>
    </row>
    <row r="49" spans="1:10" ht="12.75">
      <c r="A49" s="39" t="s">
        <v>5</v>
      </c>
      <c r="B49" s="40" t="str">
        <f>'[1]Arkusz1'!B47</f>
        <v>Towary</v>
      </c>
      <c r="C49" s="59"/>
      <c r="D49" s="59"/>
      <c r="E49" s="60"/>
      <c r="F49" s="61"/>
      <c r="G49" s="59"/>
      <c r="H49" s="59"/>
      <c r="I49" s="59"/>
      <c r="J49" s="59"/>
    </row>
    <row r="50" spans="1:10" ht="12.75">
      <c r="A50" s="39" t="s">
        <v>16</v>
      </c>
      <c r="B50" s="40" t="str">
        <f>'[1]Arkusz1'!B48</f>
        <v>Zaliczki na poczet dostaw</v>
      </c>
      <c r="C50" s="59"/>
      <c r="D50" s="59"/>
      <c r="E50" s="60"/>
      <c r="F50" s="61"/>
      <c r="G50" s="59"/>
      <c r="H50" s="59"/>
      <c r="I50" s="59"/>
      <c r="J50" s="59"/>
    </row>
    <row r="51" spans="1:10" ht="12.75">
      <c r="A51" s="37" t="s">
        <v>6</v>
      </c>
      <c r="B51" s="38" t="str">
        <f>'[1]Arkusz1'!B49</f>
        <v>Należności  krótkoterminowe</v>
      </c>
      <c r="C51" s="86">
        <f aca="true" t="shared" si="12" ref="C51:I51">SUM(C52,C57)</f>
        <v>0</v>
      </c>
      <c r="D51" s="86">
        <f t="shared" si="12"/>
        <v>0</v>
      </c>
      <c r="E51" s="87">
        <f t="shared" si="12"/>
        <v>0</v>
      </c>
      <c r="F51" s="88">
        <f t="shared" si="12"/>
        <v>0</v>
      </c>
      <c r="G51" s="86">
        <f t="shared" si="12"/>
        <v>0</v>
      </c>
      <c r="H51" s="86">
        <f t="shared" si="12"/>
        <v>0</v>
      </c>
      <c r="I51" s="86">
        <f t="shared" si="12"/>
        <v>0</v>
      </c>
      <c r="J51" s="86">
        <f>SUM(J52,J57)</f>
        <v>0</v>
      </c>
    </row>
    <row r="52" spans="1:10" ht="12.75">
      <c r="A52" s="39" t="s">
        <v>2</v>
      </c>
      <c r="B52" s="40" t="str">
        <f>'[1]Arkusz1'!B50</f>
        <v>Należności  od jednostek powiązanych</v>
      </c>
      <c r="C52" s="86">
        <f aca="true" t="shared" si="13" ref="C52:I52">SUM(C53,C56)</f>
        <v>0</v>
      </c>
      <c r="D52" s="86">
        <f t="shared" si="13"/>
        <v>0</v>
      </c>
      <c r="E52" s="87">
        <f t="shared" si="13"/>
        <v>0</v>
      </c>
      <c r="F52" s="88">
        <f t="shared" si="13"/>
        <v>0</v>
      </c>
      <c r="G52" s="86">
        <f t="shared" si="13"/>
        <v>0</v>
      </c>
      <c r="H52" s="86">
        <f t="shared" si="13"/>
        <v>0</v>
      </c>
      <c r="I52" s="86">
        <f t="shared" si="13"/>
        <v>0</v>
      </c>
      <c r="J52" s="86">
        <f>SUM(J53,J56)</f>
        <v>0</v>
      </c>
    </row>
    <row r="53" spans="1:10" ht="12.75">
      <c r="A53" s="39" t="s">
        <v>7</v>
      </c>
      <c r="B53" s="40" t="str">
        <f>'[1]Arkusz1'!B51</f>
        <v>z tytułu dostaw i usług, o okresie spłaty : </v>
      </c>
      <c r="C53" s="86">
        <f aca="true" t="shared" si="14" ref="C53:I53">SUM(C54:C55)</f>
        <v>0</v>
      </c>
      <c r="D53" s="86">
        <f t="shared" si="14"/>
        <v>0</v>
      </c>
      <c r="E53" s="87">
        <f t="shared" si="14"/>
        <v>0</v>
      </c>
      <c r="F53" s="88">
        <f t="shared" si="14"/>
        <v>0</v>
      </c>
      <c r="G53" s="86">
        <f t="shared" si="14"/>
        <v>0</v>
      </c>
      <c r="H53" s="86">
        <f t="shared" si="14"/>
        <v>0</v>
      </c>
      <c r="I53" s="86">
        <f t="shared" si="14"/>
        <v>0</v>
      </c>
      <c r="J53" s="86">
        <f>SUM(J54:J55)</f>
        <v>0</v>
      </c>
    </row>
    <row r="54" spans="1:10" ht="12.75">
      <c r="A54" s="39"/>
      <c r="B54" s="41" t="str">
        <f>'[1]Arkusz1'!B52</f>
        <v>- do 12 miesięcy </v>
      </c>
      <c r="C54" s="59"/>
      <c r="D54" s="59"/>
      <c r="E54" s="60"/>
      <c r="F54" s="61"/>
      <c r="G54" s="59"/>
      <c r="H54" s="59"/>
      <c r="I54" s="59"/>
      <c r="J54" s="59"/>
    </row>
    <row r="55" spans="1:10" ht="12.75">
      <c r="A55" s="39"/>
      <c r="B55" s="41" t="str">
        <f>'[1]Arkusz1'!B53</f>
        <v>- powyżej  12 miesięcy</v>
      </c>
      <c r="C55" s="59"/>
      <c r="D55" s="59"/>
      <c r="E55" s="60"/>
      <c r="F55" s="61"/>
      <c r="G55" s="59"/>
      <c r="H55" s="59"/>
      <c r="I55" s="59"/>
      <c r="J55" s="59"/>
    </row>
    <row r="56" spans="1:10" ht="12.75">
      <c r="A56" s="39" t="s">
        <v>8</v>
      </c>
      <c r="B56" s="40" t="str">
        <f>'[1]Arkusz1'!B54</f>
        <v>inne</v>
      </c>
      <c r="C56" s="59"/>
      <c r="D56" s="59"/>
      <c r="E56" s="60"/>
      <c r="F56" s="61"/>
      <c r="G56" s="59"/>
      <c r="H56" s="59"/>
      <c r="I56" s="59"/>
      <c r="J56" s="59"/>
    </row>
    <row r="57" spans="1:10" ht="12.75">
      <c r="A57" s="39" t="s">
        <v>3</v>
      </c>
      <c r="B57" s="40" t="str">
        <f>'[1]Arkusz1'!B55</f>
        <v>Należności od pozostałych jednostek  </v>
      </c>
      <c r="C57" s="86">
        <f aca="true" t="shared" si="15" ref="C57:I57">SUM(C58,C61,C62,C63)</f>
        <v>0</v>
      </c>
      <c r="D57" s="86">
        <f t="shared" si="15"/>
        <v>0</v>
      </c>
      <c r="E57" s="87">
        <f t="shared" si="15"/>
        <v>0</v>
      </c>
      <c r="F57" s="88">
        <f t="shared" si="15"/>
        <v>0</v>
      </c>
      <c r="G57" s="86">
        <f t="shared" si="15"/>
        <v>0</v>
      </c>
      <c r="H57" s="86">
        <f t="shared" si="15"/>
        <v>0</v>
      </c>
      <c r="I57" s="86">
        <f t="shared" si="15"/>
        <v>0</v>
      </c>
      <c r="J57" s="86">
        <f>SUM(J58,J61,J62,J63)</f>
        <v>0</v>
      </c>
    </row>
    <row r="58" spans="1:10" ht="12.75">
      <c r="A58" s="39" t="s">
        <v>7</v>
      </c>
      <c r="B58" s="40" t="str">
        <f>'[1]Arkusz1'!B56</f>
        <v>z tytułu dostaw i usług, o okresie spłaty : </v>
      </c>
      <c r="C58" s="86">
        <f aca="true" t="shared" si="16" ref="C58:I58">SUM(C59:C60)</f>
        <v>0</v>
      </c>
      <c r="D58" s="86">
        <f t="shared" si="16"/>
        <v>0</v>
      </c>
      <c r="E58" s="87">
        <f t="shared" si="16"/>
        <v>0</v>
      </c>
      <c r="F58" s="88">
        <f t="shared" si="16"/>
        <v>0</v>
      </c>
      <c r="G58" s="86">
        <f t="shared" si="16"/>
        <v>0</v>
      </c>
      <c r="H58" s="86">
        <f t="shared" si="16"/>
        <v>0</v>
      </c>
      <c r="I58" s="86">
        <f t="shared" si="16"/>
        <v>0</v>
      </c>
      <c r="J58" s="86">
        <f>SUM(J59:J60)</f>
        <v>0</v>
      </c>
    </row>
    <row r="59" spans="1:10" ht="12.75">
      <c r="A59" s="39"/>
      <c r="B59" s="41" t="str">
        <f>'[1]Arkusz1'!B57</f>
        <v>- do 12 miesięcy </v>
      </c>
      <c r="C59" s="59"/>
      <c r="D59" s="59"/>
      <c r="E59" s="60"/>
      <c r="F59" s="61"/>
      <c r="G59" s="59"/>
      <c r="H59" s="59"/>
      <c r="I59" s="59"/>
      <c r="J59" s="59"/>
    </row>
    <row r="60" spans="1:10" ht="12.75">
      <c r="A60" s="39"/>
      <c r="B60" s="41" t="str">
        <f>'[1]Arkusz1'!B58</f>
        <v>- powyżej  12 miesięcy</v>
      </c>
      <c r="C60" s="59"/>
      <c r="D60" s="59"/>
      <c r="E60" s="60"/>
      <c r="F60" s="61"/>
      <c r="G60" s="59"/>
      <c r="H60" s="59"/>
      <c r="I60" s="59"/>
      <c r="J60" s="59"/>
    </row>
    <row r="61" spans="1:10" ht="26.25" customHeight="1">
      <c r="A61" s="39" t="s">
        <v>8</v>
      </c>
      <c r="B61" s="40" t="str">
        <f>'[1]Arkusz1'!B59</f>
        <v>z tytułu podatków, dotacji, ceł, ubezpieczeń społecznych i zdrowotnych oraz innych świadczeń</v>
      </c>
      <c r="C61" s="59"/>
      <c r="D61" s="59"/>
      <c r="E61" s="60"/>
      <c r="F61" s="61"/>
      <c r="G61" s="59"/>
      <c r="H61" s="59"/>
      <c r="I61" s="59"/>
      <c r="J61" s="59"/>
    </row>
    <row r="62" spans="1:10" ht="12.75">
      <c r="A62" s="39" t="s">
        <v>9</v>
      </c>
      <c r="B62" s="40" t="str">
        <f>'[1]Arkusz1'!B60</f>
        <v>inne</v>
      </c>
      <c r="C62" s="59"/>
      <c r="D62" s="59"/>
      <c r="E62" s="60"/>
      <c r="F62" s="61"/>
      <c r="G62" s="59"/>
      <c r="H62" s="59"/>
      <c r="I62" s="59"/>
      <c r="J62" s="59"/>
    </row>
    <row r="63" spans="1:10" ht="12.75">
      <c r="A63" s="39" t="s">
        <v>10</v>
      </c>
      <c r="B63" s="40" t="str">
        <f>'[1]Arkusz1'!B61</f>
        <v>dochodzone na drodze sądowej</v>
      </c>
      <c r="C63" s="59"/>
      <c r="D63" s="59"/>
      <c r="E63" s="60"/>
      <c r="F63" s="61"/>
      <c r="G63" s="59"/>
      <c r="H63" s="59"/>
      <c r="I63" s="59"/>
      <c r="J63" s="59"/>
    </row>
    <row r="64" spans="1:10" ht="12.75">
      <c r="A64" s="37" t="s">
        <v>12</v>
      </c>
      <c r="B64" s="38" t="str">
        <f>'[1]Arkusz1'!B62</f>
        <v>Inwestycje krótkoterminowe</v>
      </c>
      <c r="C64" s="86">
        <f aca="true" t="shared" si="17" ref="C64:I64">SUM(C65,C80)</f>
        <v>0</v>
      </c>
      <c r="D64" s="86">
        <f t="shared" si="17"/>
        <v>0</v>
      </c>
      <c r="E64" s="87">
        <f t="shared" si="17"/>
        <v>0</v>
      </c>
      <c r="F64" s="88">
        <f t="shared" si="17"/>
        <v>0</v>
      </c>
      <c r="G64" s="86">
        <f t="shared" si="17"/>
        <v>0</v>
      </c>
      <c r="H64" s="86">
        <f t="shared" si="17"/>
        <v>0</v>
      </c>
      <c r="I64" s="86">
        <f t="shared" si="17"/>
        <v>0</v>
      </c>
      <c r="J64" s="86">
        <f>SUM(J65,J80)</f>
        <v>0</v>
      </c>
    </row>
    <row r="65" spans="1:10" ht="12.75">
      <c r="A65" s="39" t="s">
        <v>2</v>
      </c>
      <c r="B65" s="40" t="str">
        <f>'[1]Arkusz1'!B63</f>
        <v>Krótkoterminowe aktywa finansowe</v>
      </c>
      <c r="C65" s="86">
        <f aca="true" t="shared" si="18" ref="C65:I65">SUM(C66,C71,C76)</f>
        <v>0</v>
      </c>
      <c r="D65" s="86">
        <f t="shared" si="18"/>
        <v>0</v>
      </c>
      <c r="E65" s="87">
        <f t="shared" si="18"/>
        <v>0</v>
      </c>
      <c r="F65" s="88">
        <f t="shared" si="18"/>
        <v>0</v>
      </c>
      <c r="G65" s="86">
        <f t="shared" si="18"/>
        <v>0</v>
      </c>
      <c r="H65" s="86">
        <f t="shared" si="18"/>
        <v>0</v>
      </c>
      <c r="I65" s="86">
        <f t="shared" si="18"/>
        <v>0</v>
      </c>
      <c r="J65" s="86">
        <f>SUM(J66,J71,J76)</f>
        <v>0</v>
      </c>
    </row>
    <row r="66" spans="1:10" ht="12.75">
      <c r="A66" s="39" t="s">
        <v>7</v>
      </c>
      <c r="B66" s="40" t="str">
        <f>'[1]Arkusz1'!B64</f>
        <v>w jednostkach powiązanych</v>
      </c>
      <c r="C66" s="86">
        <f aca="true" t="shared" si="19" ref="C66:I66">SUM(C67:C70)</f>
        <v>0</v>
      </c>
      <c r="D66" s="86">
        <f t="shared" si="19"/>
        <v>0</v>
      </c>
      <c r="E66" s="87">
        <f t="shared" si="19"/>
        <v>0</v>
      </c>
      <c r="F66" s="88">
        <f t="shared" si="19"/>
        <v>0</v>
      </c>
      <c r="G66" s="86">
        <f t="shared" si="19"/>
        <v>0</v>
      </c>
      <c r="H66" s="86">
        <f t="shared" si="19"/>
        <v>0</v>
      </c>
      <c r="I66" s="86">
        <f t="shared" si="19"/>
        <v>0</v>
      </c>
      <c r="J66" s="86">
        <f>SUM(J67:J70)</f>
        <v>0</v>
      </c>
    </row>
    <row r="67" spans="1:10" ht="12.75">
      <c r="A67" s="39"/>
      <c r="B67" s="41" t="str">
        <f>'[1]Arkusz1'!B65</f>
        <v>- udziały lub akcje</v>
      </c>
      <c r="C67" s="59"/>
      <c r="D67" s="59"/>
      <c r="E67" s="60"/>
      <c r="F67" s="61"/>
      <c r="G67" s="59"/>
      <c r="H67" s="59"/>
      <c r="I67" s="59"/>
      <c r="J67" s="59"/>
    </row>
    <row r="68" spans="1:10" ht="12.75">
      <c r="A68" s="39"/>
      <c r="B68" s="41" t="str">
        <f>'[1]Arkusz1'!B66</f>
        <v>- inne papiery wartościowe</v>
      </c>
      <c r="C68" s="59"/>
      <c r="D68" s="59"/>
      <c r="E68" s="60"/>
      <c r="F68" s="61"/>
      <c r="G68" s="59"/>
      <c r="H68" s="59"/>
      <c r="I68" s="59"/>
      <c r="J68" s="59"/>
    </row>
    <row r="69" spans="1:10" ht="12.75">
      <c r="A69" s="39"/>
      <c r="B69" s="41" t="str">
        <f>'[1]Arkusz1'!B67</f>
        <v>- udzielone pożyczki</v>
      </c>
      <c r="C69" s="59"/>
      <c r="D69" s="59"/>
      <c r="E69" s="60"/>
      <c r="F69" s="61"/>
      <c r="G69" s="59"/>
      <c r="H69" s="59"/>
      <c r="I69" s="59"/>
      <c r="J69" s="59"/>
    </row>
    <row r="70" spans="1:10" ht="12.75">
      <c r="A70" s="39"/>
      <c r="B70" s="41" t="str">
        <f>'[1]Arkusz1'!B68</f>
        <v>- inne krótkoterminowe aktywa finansowe</v>
      </c>
      <c r="C70" s="59"/>
      <c r="D70" s="59"/>
      <c r="E70" s="60"/>
      <c r="F70" s="61"/>
      <c r="G70" s="59"/>
      <c r="H70" s="59"/>
      <c r="I70" s="59"/>
      <c r="J70" s="59"/>
    </row>
    <row r="71" spans="1:10" ht="12.75">
      <c r="A71" s="39" t="s">
        <v>8</v>
      </c>
      <c r="B71" s="41" t="str">
        <f>'[1]Arkusz1'!B69</f>
        <v>w pozostałych jednostkach</v>
      </c>
      <c r="C71" s="86">
        <f aca="true" t="shared" si="20" ref="C71:I71">SUM(C72:C75)</f>
        <v>0</v>
      </c>
      <c r="D71" s="86">
        <f t="shared" si="20"/>
        <v>0</v>
      </c>
      <c r="E71" s="87">
        <f t="shared" si="20"/>
        <v>0</v>
      </c>
      <c r="F71" s="88">
        <f t="shared" si="20"/>
        <v>0</v>
      </c>
      <c r="G71" s="86">
        <f t="shared" si="20"/>
        <v>0</v>
      </c>
      <c r="H71" s="86">
        <f t="shared" si="20"/>
        <v>0</v>
      </c>
      <c r="I71" s="86">
        <f t="shared" si="20"/>
        <v>0</v>
      </c>
      <c r="J71" s="86">
        <f>SUM(J72:J75)</f>
        <v>0</v>
      </c>
    </row>
    <row r="72" spans="1:10" ht="12.75">
      <c r="A72" s="39"/>
      <c r="B72" s="41" t="str">
        <f>'[1]Arkusz1'!B70</f>
        <v>- udziały lub akcje</v>
      </c>
      <c r="C72" s="59"/>
      <c r="D72" s="59"/>
      <c r="E72" s="60"/>
      <c r="F72" s="61"/>
      <c r="G72" s="59"/>
      <c r="H72" s="59"/>
      <c r="I72" s="59"/>
      <c r="J72" s="59"/>
    </row>
    <row r="73" spans="1:10" ht="12.75">
      <c r="A73" s="39"/>
      <c r="B73" s="41" t="str">
        <f>'[1]Arkusz1'!B71</f>
        <v>- inne papiery wartościowe</v>
      </c>
      <c r="C73" s="59"/>
      <c r="D73" s="59"/>
      <c r="E73" s="60"/>
      <c r="F73" s="61"/>
      <c r="G73" s="59"/>
      <c r="H73" s="59"/>
      <c r="I73" s="59"/>
      <c r="J73" s="59"/>
    </row>
    <row r="74" spans="1:10" ht="12.75">
      <c r="A74" s="39"/>
      <c r="B74" s="41" t="str">
        <f>'[1]Arkusz1'!B72</f>
        <v>- udzielone pożyczki</v>
      </c>
      <c r="C74" s="59"/>
      <c r="D74" s="59"/>
      <c r="E74" s="60"/>
      <c r="F74" s="61"/>
      <c r="G74" s="59"/>
      <c r="H74" s="59"/>
      <c r="I74" s="59"/>
      <c r="J74" s="59"/>
    </row>
    <row r="75" spans="1:10" ht="12.75">
      <c r="A75" s="39"/>
      <c r="B75" s="41" t="str">
        <f>'[1]Arkusz1'!B73</f>
        <v>- inne krótkoterminowe aktywa finansowe</v>
      </c>
      <c r="C75" s="59"/>
      <c r="D75" s="59"/>
      <c r="E75" s="60"/>
      <c r="F75" s="61"/>
      <c r="G75" s="59"/>
      <c r="H75" s="59"/>
      <c r="I75" s="59"/>
      <c r="J75" s="59"/>
    </row>
    <row r="76" spans="1:10" ht="12.75">
      <c r="A76" s="39" t="s">
        <v>17</v>
      </c>
      <c r="B76" s="41" t="str">
        <f>'[1]Arkusz1'!B74</f>
        <v>środki pieniężne i inne aktywa pieniężne </v>
      </c>
      <c r="C76" s="89">
        <f aca="true" t="shared" si="21" ref="C76:I76">SUM(C77:C79)</f>
        <v>0</v>
      </c>
      <c r="D76" s="89">
        <f t="shared" si="21"/>
        <v>0</v>
      </c>
      <c r="E76" s="90">
        <f t="shared" si="21"/>
        <v>0</v>
      </c>
      <c r="F76" s="91">
        <f t="shared" si="21"/>
        <v>0</v>
      </c>
      <c r="G76" s="89">
        <f t="shared" si="21"/>
        <v>0</v>
      </c>
      <c r="H76" s="89">
        <f t="shared" si="21"/>
        <v>0</v>
      </c>
      <c r="I76" s="89">
        <f t="shared" si="21"/>
        <v>0</v>
      </c>
      <c r="J76" s="89">
        <f>SUM(J77:J79)</f>
        <v>0</v>
      </c>
    </row>
    <row r="77" spans="1:10" ht="12.75">
      <c r="A77" s="39"/>
      <c r="B77" s="41" t="str">
        <f>'[1]Arkusz1'!B75</f>
        <v>- środki pieniężne w kasie i na rachunkach</v>
      </c>
      <c r="C77" s="59"/>
      <c r="D77" s="59"/>
      <c r="E77" s="60"/>
      <c r="F77" s="61"/>
      <c r="G77" s="59"/>
      <c r="H77" s="59"/>
      <c r="I77" s="59"/>
      <c r="J77" s="59"/>
    </row>
    <row r="78" spans="1:10" ht="12.75">
      <c r="A78" s="39"/>
      <c r="B78" s="41" t="str">
        <f>'[1]Arkusz1'!B76</f>
        <v>- inne środki pieniężne</v>
      </c>
      <c r="C78" s="59"/>
      <c r="D78" s="59"/>
      <c r="E78" s="60"/>
      <c r="F78" s="61"/>
      <c r="G78" s="59"/>
      <c r="H78" s="59"/>
      <c r="I78" s="59"/>
      <c r="J78" s="59"/>
    </row>
    <row r="79" spans="1:10" ht="12.75">
      <c r="A79" s="39"/>
      <c r="B79" s="41" t="str">
        <f>'[1]Arkusz1'!B77</f>
        <v>- inne aktywa pieniężne</v>
      </c>
      <c r="C79" s="59"/>
      <c r="D79" s="59"/>
      <c r="E79" s="60"/>
      <c r="F79" s="61"/>
      <c r="G79" s="59"/>
      <c r="H79" s="59"/>
      <c r="I79" s="59"/>
      <c r="J79" s="59"/>
    </row>
    <row r="80" spans="1:10" ht="12.75">
      <c r="A80" s="39" t="s">
        <v>3</v>
      </c>
      <c r="B80" s="40" t="str">
        <f>'[1]Arkusz1'!B78</f>
        <v>Inne inwestycje krótkoterminowe</v>
      </c>
      <c r="C80" s="59"/>
      <c r="D80" s="59"/>
      <c r="E80" s="60"/>
      <c r="F80" s="61"/>
      <c r="G80" s="59"/>
      <c r="H80" s="59"/>
      <c r="I80" s="59"/>
      <c r="J80" s="59"/>
    </row>
    <row r="81" spans="1:10" ht="13.5" thickBot="1">
      <c r="A81" s="37" t="s">
        <v>13</v>
      </c>
      <c r="B81" s="38" t="str">
        <f>'[1]Arkusz1'!B79</f>
        <v>Krótkoterminowe rozliczenia międzyokresowe</v>
      </c>
      <c r="C81" s="59"/>
      <c r="D81" s="59"/>
      <c r="E81" s="60"/>
      <c r="F81" s="61"/>
      <c r="G81" s="59"/>
      <c r="H81" s="59"/>
      <c r="I81" s="59"/>
      <c r="J81" s="99"/>
    </row>
    <row r="82" spans="1:10" ht="13.5" thickBot="1">
      <c r="A82" s="26"/>
      <c r="B82" s="27" t="str">
        <f>'[1]Arkusz1'!B80</f>
        <v>SUMA AKTYWÓW</v>
      </c>
      <c r="C82" s="92">
        <f aca="true" t="shared" si="22" ref="C82:I82">SUM(C8,C44)</f>
        <v>0</v>
      </c>
      <c r="D82" s="92">
        <f t="shared" si="22"/>
        <v>0</v>
      </c>
      <c r="E82" s="93">
        <f t="shared" si="22"/>
        <v>0</v>
      </c>
      <c r="F82" s="94">
        <f t="shared" si="22"/>
        <v>0</v>
      </c>
      <c r="G82" s="92">
        <f t="shared" si="22"/>
        <v>0</v>
      </c>
      <c r="H82" s="92">
        <f t="shared" si="22"/>
        <v>0</v>
      </c>
      <c r="I82" s="92">
        <f t="shared" si="22"/>
        <v>0</v>
      </c>
      <c r="J82" s="98">
        <f>SUM(J8,J44)</f>
        <v>0</v>
      </c>
    </row>
    <row r="83" spans="1:10" ht="12.75">
      <c r="A83" s="43"/>
      <c r="B83" s="44"/>
      <c r="C83" s="45"/>
      <c r="D83" s="45"/>
      <c r="E83" s="45"/>
      <c r="F83" s="45"/>
      <c r="G83" s="45"/>
      <c r="H83" s="45"/>
      <c r="I83" s="45"/>
      <c r="J83" s="45"/>
    </row>
    <row r="84" spans="1:10" ht="12.75">
      <c r="A84" s="28"/>
      <c r="B84" s="29" t="str">
        <f>'[1]Arkusz1'!B82</f>
        <v>OKNO KONTROLNE DLA STANÓW</v>
      </c>
      <c r="C84" s="30" t="str">
        <f>IF(C82=C140,'[1]Arkusz1'!$C$82,'[1]Arkusz1'!$C$83)</f>
        <v>ZGODNY</v>
      </c>
      <c r="D84" s="30" t="str">
        <f>IF(D82=D140,'[1]Arkusz1'!$C$82,'[1]Arkusz1'!$C$83)</f>
        <v>ZGODNY</v>
      </c>
      <c r="E84" s="31" t="s">
        <v>36</v>
      </c>
      <c r="F84" s="31" t="s">
        <v>36</v>
      </c>
      <c r="G84" s="31" t="s">
        <v>36</v>
      </c>
      <c r="H84" s="31" t="s">
        <v>36</v>
      </c>
      <c r="I84" s="31" t="s">
        <v>36</v>
      </c>
      <c r="J84" s="31" t="s">
        <v>36</v>
      </c>
    </row>
    <row r="85" spans="1:10" ht="22.5" customHeight="1">
      <c r="A85" s="129" t="str">
        <f>A1</f>
        <v>BILANS </v>
      </c>
      <c r="B85" s="129"/>
      <c r="C85" s="129"/>
      <c r="D85" s="129"/>
      <c r="E85" s="129"/>
      <c r="F85" s="129"/>
      <c r="G85" s="129"/>
      <c r="H85" s="129"/>
      <c r="I85" s="129"/>
      <c r="J85" s="129"/>
    </row>
    <row r="86" spans="1:10" ht="15" customHeight="1" thickBot="1">
      <c r="A86" s="123" t="s">
        <v>45</v>
      </c>
      <c r="B86" s="123"/>
      <c r="C86" s="123"/>
      <c r="D86" s="123"/>
      <c r="E86" s="123"/>
      <c r="F86" s="123"/>
      <c r="G86" s="123"/>
      <c r="H86" s="128"/>
      <c r="I86" s="128"/>
      <c r="J86" s="128"/>
    </row>
    <row r="87" spans="1:10" ht="13.5" thickBot="1">
      <c r="A87" s="111"/>
      <c r="B87" s="110" t="str">
        <f>'[1]Arkusz1'!B84</f>
        <v>TREŚĆ</v>
      </c>
      <c r="C87" s="112" t="s">
        <v>37</v>
      </c>
      <c r="D87" s="112"/>
      <c r="E87" s="112"/>
      <c r="F87" s="113" t="s">
        <v>44</v>
      </c>
      <c r="G87" s="114"/>
      <c r="H87" s="114"/>
      <c r="I87" s="114"/>
      <c r="J87" s="115"/>
    </row>
    <row r="88" spans="1:10" ht="13.5" thickBot="1">
      <c r="A88" s="111"/>
      <c r="B88" s="110"/>
      <c r="C88" s="17" t="e">
        <f>$F$7-3</f>
        <v>#VALUE!</v>
      </c>
      <c r="D88" s="17" t="e">
        <f>$F$7-2</f>
        <v>#VALUE!</v>
      </c>
      <c r="E88" s="17" t="e">
        <f>$F$7-1</f>
        <v>#VALUE!</v>
      </c>
      <c r="F88" s="17" t="str">
        <f>IF($C$3="","…",$C$3)</f>
        <v>…</v>
      </c>
      <c r="G88" s="17" t="e">
        <f>$F$7+1</f>
        <v>#VALUE!</v>
      </c>
      <c r="H88" s="17" t="e">
        <f>$F$7+2</f>
        <v>#VALUE!</v>
      </c>
      <c r="I88" s="17" t="e">
        <f>$F$7+3</f>
        <v>#VALUE!</v>
      </c>
      <c r="J88" s="17" t="e">
        <f>$F$7+4</f>
        <v>#VALUE!</v>
      </c>
    </row>
    <row r="89" spans="1:10" ht="13.5" thickBot="1">
      <c r="A89" s="24" t="s">
        <v>0</v>
      </c>
      <c r="B89" s="25" t="str">
        <f>'[1]Arkusz1'!B86</f>
        <v>KAPITAŁ (FUNDUSZ) WŁASNY</v>
      </c>
      <c r="C89" s="83">
        <f aca="true" t="shared" si="23" ref="C89:I89">SUM(C90:C98)</f>
        <v>0</v>
      </c>
      <c r="D89" s="83">
        <f t="shared" si="23"/>
        <v>0</v>
      </c>
      <c r="E89" s="84">
        <f t="shared" si="23"/>
        <v>0</v>
      </c>
      <c r="F89" s="85">
        <f t="shared" si="23"/>
        <v>0</v>
      </c>
      <c r="G89" s="83">
        <f t="shared" si="23"/>
        <v>0</v>
      </c>
      <c r="H89" s="83">
        <f t="shared" si="23"/>
        <v>0</v>
      </c>
      <c r="I89" s="83">
        <f t="shared" si="23"/>
        <v>0</v>
      </c>
      <c r="J89" s="100">
        <f>SUM(J90:J98)</f>
        <v>0</v>
      </c>
    </row>
    <row r="90" spans="1:10" ht="12.75">
      <c r="A90" s="37" t="s">
        <v>1</v>
      </c>
      <c r="B90" s="38" t="str">
        <f>'[1]Arkusz1'!B87</f>
        <v>Kapitał (fundusz) podstawowy</v>
      </c>
      <c r="C90" s="59"/>
      <c r="D90" s="59"/>
      <c r="E90" s="60"/>
      <c r="F90" s="61"/>
      <c r="G90" s="59"/>
      <c r="H90" s="59"/>
      <c r="I90" s="59"/>
      <c r="J90" s="59"/>
    </row>
    <row r="91" spans="1:10" ht="26.25">
      <c r="A91" s="37" t="s">
        <v>6</v>
      </c>
      <c r="B91" s="38" t="str">
        <f>'[1]Arkusz1'!B88</f>
        <v>Należne wpłaty na  kapitał podstawowy (wielkość ujemna)</v>
      </c>
      <c r="C91" s="59"/>
      <c r="D91" s="59"/>
      <c r="E91" s="60"/>
      <c r="F91" s="61"/>
      <c r="G91" s="59"/>
      <c r="H91" s="59"/>
      <c r="I91" s="59"/>
      <c r="J91" s="59"/>
    </row>
    <row r="92" spans="1:10" ht="12.75">
      <c r="A92" s="37" t="s">
        <v>12</v>
      </c>
      <c r="B92" s="38" t="str">
        <f>'[1]Arkusz1'!B89</f>
        <v>Udziały (akcje) własne (wielkość ujemna)</v>
      </c>
      <c r="C92" s="59"/>
      <c r="D92" s="59"/>
      <c r="E92" s="60"/>
      <c r="F92" s="61"/>
      <c r="G92" s="59"/>
      <c r="H92" s="59"/>
      <c r="I92" s="59"/>
      <c r="J92" s="59"/>
    </row>
    <row r="93" spans="1:10" ht="12.75">
      <c r="A93" s="37" t="s">
        <v>13</v>
      </c>
      <c r="B93" s="38" t="str">
        <f>'[1]Arkusz1'!B90</f>
        <v>Kapitał (fundusz) zapasowy</v>
      </c>
      <c r="C93" s="59"/>
      <c r="D93" s="59"/>
      <c r="E93" s="60"/>
      <c r="F93" s="61"/>
      <c r="G93" s="59"/>
      <c r="H93" s="59"/>
      <c r="I93" s="59"/>
      <c r="J93" s="59"/>
    </row>
    <row r="94" spans="1:10" ht="12.75">
      <c r="A94" s="37" t="s">
        <v>14</v>
      </c>
      <c r="B94" s="38" t="str">
        <f>'[1]Arkusz1'!B91</f>
        <v>Kapitał (fundusz) z aktualizacji wyceny</v>
      </c>
      <c r="C94" s="59"/>
      <c r="D94" s="59"/>
      <c r="E94" s="60"/>
      <c r="F94" s="61"/>
      <c r="G94" s="59"/>
      <c r="H94" s="59"/>
      <c r="I94" s="59"/>
      <c r="J94" s="59"/>
    </row>
    <row r="95" spans="1:10" ht="12.75">
      <c r="A95" s="37" t="s">
        <v>18</v>
      </c>
      <c r="B95" s="38" t="str">
        <f>'[1]Arkusz1'!B92</f>
        <v>Pozostałe kapitały (fundusze) rezerwowe</v>
      </c>
      <c r="C95" s="59"/>
      <c r="D95" s="59"/>
      <c r="E95" s="60"/>
      <c r="F95" s="61"/>
      <c r="G95" s="59"/>
      <c r="H95" s="59"/>
      <c r="I95" s="59"/>
      <c r="J95" s="59"/>
    </row>
    <row r="96" spans="1:10" ht="12.75">
      <c r="A96" s="37" t="s">
        <v>19</v>
      </c>
      <c r="B96" s="38" t="str">
        <f>'[1]Arkusz1'!B93</f>
        <v>Zysk (strata) z lat ubiegłych</v>
      </c>
      <c r="C96" s="59"/>
      <c r="D96" s="59"/>
      <c r="E96" s="60"/>
      <c r="F96" s="61"/>
      <c r="G96" s="59"/>
      <c r="H96" s="59"/>
      <c r="I96" s="59"/>
      <c r="J96" s="59"/>
    </row>
    <row r="97" spans="1:10" ht="12.75">
      <c r="A97" s="37" t="s">
        <v>20</v>
      </c>
      <c r="B97" s="38" t="str">
        <f>'[1]Arkusz1'!B94</f>
        <v>Zysk (strata) netto</v>
      </c>
      <c r="C97" s="59"/>
      <c r="D97" s="59"/>
      <c r="E97" s="60"/>
      <c r="F97" s="61"/>
      <c r="G97" s="59"/>
      <c r="H97" s="59"/>
      <c r="I97" s="59"/>
      <c r="J97" s="59"/>
    </row>
    <row r="98" spans="1:10" ht="27" thickBot="1">
      <c r="A98" s="37" t="s">
        <v>21</v>
      </c>
      <c r="B98" s="38" t="str">
        <f>'[1]Arkusz1'!B95</f>
        <v>Odpisy z zysku netto w ciągu roku obrotowego (wielkość ujemna)</v>
      </c>
      <c r="C98" s="59"/>
      <c r="D98" s="59"/>
      <c r="E98" s="60"/>
      <c r="F98" s="61"/>
      <c r="G98" s="59"/>
      <c r="H98" s="59"/>
      <c r="I98" s="59"/>
      <c r="J98" s="59"/>
    </row>
    <row r="99" spans="1:10" ht="27" thickBot="1">
      <c r="A99" s="24" t="s">
        <v>15</v>
      </c>
      <c r="B99" s="25" t="str">
        <f>'[1]Arkusz1'!B96</f>
        <v>ZOBOWIĄZANIA I REZERWY NA ZOBOWIĄZANIA</v>
      </c>
      <c r="C99" s="83">
        <f aca="true" t="shared" si="24" ref="C99:I99">SUM(C100,C108,C115,C135)</f>
        <v>0</v>
      </c>
      <c r="D99" s="83">
        <f t="shared" si="24"/>
        <v>0</v>
      </c>
      <c r="E99" s="84">
        <f t="shared" si="24"/>
        <v>0</v>
      </c>
      <c r="F99" s="85">
        <f t="shared" si="24"/>
        <v>0</v>
      </c>
      <c r="G99" s="83">
        <f t="shared" si="24"/>
        <v>0</v>
      </c>
      <c r="H99" s="83">
        <f t="shared" si="24"/>
        <v>0</v>
      </c>
      <c r="I99" s="83">
        <f t="shared" si="24"/>
        <v>0</v>
      </c>
      <c r="J99" s="100">
        <f>SUM(J100,J108,J115,J135)</f>
        <v>0</v>
      </c>
    </row>
    <row r="100" spans="1:10" ht="12.75">
      <c r="A100" s="37" t="s">
        <v>1</v>
      </c>
      <c r="B100" s="38" t="str">
        <f>'[1]Arkusz1'!B97</f>
        <v>Rezerwy na zobowiązania </v>
      </c>
      <c r="C100" s="86">
        <f aca="true" t="shared" si="25" ref="C100:I100">SUM(C101,C102,C105)</f>
        <v>0</v>
      </c>
      <c r="D100" s="86">
        <f t="shared" si="25"/>
        <v>0</v>
      </c>
      <c r="E100" s="87">
        <f t="shared" si="25"/>
        <v>0</v>
      </c>
      <c r="F100" s="88">
        <f t="shared" si="25"/>
        <v>0</v>
      </c>
      <c r="G100" s="86">
        <f t="shared" si="25"/>
        <v>0</v>
      </c>
      <c r="H100" s="86">
        <f t="shared" si="25"/>
        <v>0</v>
      </c>
      <c r="I100" s="86">
        <f t="shared" si="25"/>
        <v>0</v>
      </c>
      <c r="J100" s="86">
        <f>SUM(J101,J102,J105)</f>
        <v>0</v>
      </c>
    </row>
    <row r="101" spans="1:10" ht="26.25">
      <c r="A101" s="39" t="s">
        <v>2</v>
      </c>
      <c r="B101" s="40" t="str">
        <f>'[1]Arkusz1'!B98</f>
        <v>Rezerwa z tytułu odroczonego podatku dochodowego</v>
      </c>
      <c r="C101" s="59"/>
      <c r="D101" s="59"/>
      <c r="E101" s="60"/>
      <c r="F101" s="61"/>
      <c r="G101" s="59"/>
      <c r="H101" s="59"/>
      <c r="I101" s="59"/>
      <c r="J101" s="59"/>
    </row>
    <row r="102" spans="1:10" ht="12.75">
      <c r="A102" s="39" t="s">
        <v>3</v>
      </c>
      <c r="B102" s="40" t="str">
        <f>'[1]Arkusz1'!B99</f>
        <v>Rezerwa na świadczenia emerytalne i podobne</v>
      </c>
      <c r="C102" s="89">
        <f aca="true" t="shared" si="26" ref="C102:I102">SUM(C103:C104)</f>
        <v>0</v>
      </c>
      <c r="D102" s="89">
        <f t="shared" si="26"/>
        <v>0</v>
      </c>
      <c r="E102" s="90">
        <f t="shared" si="26"/>
        <v>0</v>
      </c>
      <c r="F102" s="91">
        <f t="shared" si="26"/>
        <v>0</v>
      </c>
      <c r="G102" s="89">
        <f t="shared" si="26"/>
        <v>0</v>
      </c>
      <c r="H102" s="89">
        <f t="shared" si="26"/>
        <v>0</v>
      </c>
      <c r="I102" s="89">
        <f t="shared" si="26"/>
        <v>0</v>
      </c>
      <c r="J102" s="89">
        <f>SUM(J103:J104)</f>
        <v>0</v>
      </c>
    </row>
    <row r="103" spans="1:10" ht="12.75">
      <c r="A103" s="39"/>
      <c r="B103" s="40" t="str">
        <f>'[1]Arkusz1'!B100</f>
        <v> - długoterminowa</v>
      </c>
      <c r="C103" s="59"/>
      <c r="D103" s="59"/>
      <c r="E103" s="60"/>
      <c r="F103" s="61"/>
      <c r="G103" s="59"/>
      <c r="H103" s="59"/>
      <c r="I103" s="59"/>
      <c r="J103" s="59"/>
    </row>
    <row r="104" spans="1:10" ht="12.75">
      <c r="A104" s="39"/>
      <c r="B104" s="40" t="str">
        <f>'[1]Arkusz1'!B101</f>
        <v> - krótkoterminowa</v>
      </c>
      <c r="C104" s="59"/>
      <c r="D104" s="59"/>
      <c r="E104" s="60"/>
      <c r="F104" s="61"/>
      <c r="G104" s="59"/>
      <c r="H104" s="59"/>
      <c r="I104" s="59"/>
      <c r="J104" s="59"/>
    </row>
    <row r="105" spans="1:10" ht="12.75">
      <c r="A105" s="39" t="s">
        <v>4</v>
      </c>
      <c r="B105" s="40" t="str">
        <f>'[1]Arkusz1'!B102</f>
        <v>Pozostałe rezerwy</v>
      </c>
      <c r="C105" s="89">
        <f aca="true" t="shared" si="27" ref="C105:I105">SUM(C106:C107)</f>
        <v>0</v>
      </c>
      <c r="D105" s="89">
        <f t="shared" si="27"/>
        <v>0</v>
      </c>
      <c r="E105" s="90">
        <f t="shared" si="27"/>
        <v>0</v>
      </c>
      <c r="F105" s="91">
        <f t="shared" si="27"/>
        <v>0</v>
      </c>
      <c r="G105" s="89">
        <f t="shared" si="27"/>
        <v>0</v>
      </c>
      <c r="H105" s="89">
        <f t="shared" si="27"/>
        <v>0</v>
      </c>
      <c r="I105" s="89">
        <f t="shared" si="27"/>
        <v>0</v>
      </c>
      <c r="J105" s="89">
        <f>SUM(J106:J107)</f>
        <v>0</v>
      </c>
    </row>
    <row r="106" spans="1:10" ht="12.75">
      <c r="A106" s="39"/>
      <c r="B106" s="40" t="str">
        <f>'[1]Arkusz1'!B103</f>
        <v> - długoterminowe</v>
      </c>
      <c r="C106" s="59"/>
      <c r="D106" s="59"/>
      <c r="E106" s="60"/>
      <c r="F106" s="61"/>
      <c r="G106" s="59"/>
      <c r="H106" s="59"/>
      <c r="I106" s="59"/>
      <c r="J106" s="59"/>
    </row>
    <row r="107" spans="1:10" ht="12.75">
      <c r="A107" s="39"/>
      <c r="B107" s="41" t="s">
        <v>39</v>
      </c>
      <c r="C107" s="59"/>
      <c r="D107" s="59"/>
      <c r="E107" s="60"/>
      <c r="F107" s="61"/>
      <c r="G107" s="59"/>
      <c r="H107" s="59"/>
      <c r="I107" s="59"/>
      <c r="J107" s="59"/>
    </row>
    <row r="108" spans="1:10" ht="12.75">
      <c r="A108" s="37" t="s">
        <v>6</v>
      </c>
      <c r="B108" s="38" t="str">
        <f>'[1]Arkusz1'!B105</f>
        <v>Zobowiązania długoterminowe</v>
      </c>
      <c r="C108" s="86">
        <f aca="true" t="shared" si="28" ref="C108:I108">SUM(C109:C110)</f>
        <v>0</v>
      </c>
      <c r="D108" s="86">
        <f t="shared" si="28"/>
        <v>0</v>
      </c>
      <c r="E108" s="87">
        <f t="shared" si="28"/>
        <v>0</v>
      </c>
      <c r="F108" s="88">
        <f t="shared" si="28"/>
        <v>0</v>
      </c>
      <c r="G108" s="86">
        <f t="shared" si="28"/>
        <v>0</v>
      </c>
      <c r="H108" s="86">
        <f t="shared" si="28"/>
        <v>0</v>
      </c>
      <c r="I108" s="86">
        <f t="shared" si="28"/>
        <v>0</v>
      </c>
      <c r="J108" s="86">
        <f>SUM(J109:J110)</f>
        <v>0</v>
      </c>
    </row>
    <row r="109" spans="1:10" ht="12.75">
      <c r="A109" s="39" t="s">
        <v>2</v>
      </c>
      <c r="B109" s="40" t="str">
        <f>'[1]Arkusz1'!B106</f>
        <v>Wobec jednostek powiązanych</v>
      </c>
      <c r="C109" s="59"/>
      <c r="D109" s="59"/>
      <c r="E109" s="60"/>
      <c r="F109" s="61"/>
      <c r="G109" s="59"/>
      <c r="H109" s="59"/>
      <c r="I109" s="59"/>
      <c r="J109" s="59"/>
    </row>
    <row r="110" spans="1:10" ht="12.75">
      <c r="A110" s="39" t="s">
        <v>3</v>
      </c>
      <c r="B110" s="40" t="str">
        <f>'[1]Arkusz1'!B107</f>
        <v>Wobec pozostałych jednostek</v>
      </c>
      <c r="C110" s="89">
        <f aca="true" t="shared" si="29" ref="C110:I110">SUM(C111:C114)</f>
        <v>0</v>
      </c>
      <c r="D110" s="89">
        <f t="shared" si="29"/>
        <v>0</v>
      </c>
      <c r="E110" s="90">
        <f t="shared" si="29"/>
        <v>0</v>
      </c>
      <c r="F110" s="91">
        <f t="shared" si="29"/>
        <v>0</v>
      </c>
      <c r="G110" s="89">
        <f t="shared" si="29"/>
        <v>0</v>
      </c>
      <c r="H110" s="89">
        <f t="shared" si="29"/>
        <v>0</v>
      </c>
      <c r="I110" s="89">
        <f t="shared" si="29"/>
        <v>0</v>
      </c>
      <c r="J110" s="89">
        <f>SUM(J111:J114)</f>
        <v>0</v>
      </c>
    </row>
    <row r="111" spans="1:10" ht="12.75">
      <c r="A111" s="39"/>
      <c r="B111" s="40" t="str">
        <f>'[1]Arkusz1'!B108</f>
        <v>a) kredyty i pożyczki</v>
      </c>
      <c r="C111" s="59"/>
      <c r="D111" s="59"/>
      <c r="E111" s="60"/>
      <c r="F111" s="61"/>
      <c r="G111" s="59"/>
      <c r="H111" s="59"/>
      <c r="I111" s="59"/>
      <c r="J111" s="59"/>
    </row>
    <row r="112" spans="1:10" ht="15.75" customHeight="1">
      <c r="A112" s="39"/>
      <c r="B112" s="40" t="str">
        <f>'[1]Arkusz1'!B109</f>
        <v>b) z tytułu emisji dłużnych papierów wartościowych</v>
      </c>
      <c r="C112" s="59"/>
      <c r="D112" s="59"/>
      <c r="E112" s="60"/>
      <c r="F112" s="61"/>
      <c r="G112" s="59"/>
      <c r="H112" s="59"/>
      <c r="I112" s="59"/>
      <c r="J112" s="59"/>
    </row>
    <row r="113" spans="1:10" ht="12.75">
      <c r="A113" s="39"/>
      <c r="B113" s="40" t="str">
        <f>'[1]Arkusz1'!B110</f>
        <v>c) inne zobowiązania finansowe</v>
      </c>
      <c r="C113" s="59"/>
      <c r="D113" s="59"/>
      <c r="E113" s="60"/>
      <c r="F113" s="61"/>
      <c r="G113" s="59"/>
      <c r="H113" s="59"/>
      <c r="I113" s="59"/>
      <c r="J113" s="59"/>
    </row>
    <row r="114" spans="1:10" ht="12.75">
      <c r="A114" s="39"/>
      <c r="B114" s="40" t="str">
        <f>'[1]Arkusz1'!B111</f>
        <v>d) inne</v>
      </c>
      <c r="C114" s="59"/>
      <c r="D114" s="59"/>
      <c r="E114" s="60"/>
      <c r="F114" s="61"/>
      <c r="G114" s="59"/>
      <c r="H114" s="59"/>
      <c r="I114" s="59"/>
      <c r="J114" s="59"/>
    </row>
    <row r="115" spans="1:10" ht="12.75">
      <c r="A115" s="37" t="s">
        <v>12</v>
      </c>
      <c r="B115" s="38" t="str">
        <f>'[1]Arkusz1'!B112</f>
        <v>Zobowiązania krótkoterminowe</v>
      </c>
      <c r="C115" s="86">
        <f aca="true" t="shared" si="30" ref="C115:I115">SUM(C116,C122,C134)</f>
        <v>0</v>
      </c>
      <c r="D115" s="86">
        <f t="shared" si="30"/>
        <v>0</v>
      </c>
      <c r="E115" s="87">
        <f t="shared" si="30"/>
        <v>0</v>
      </c>
      <c r="F115" s="88">
        <f t="shared" si="30"/>
        <v>0</v>
      </c>
      <c r="G115" s="86">
        <f t="shared" si="30"/>
        <v>0</v>
      </c>
      <c r="H115" s="86">
        <f t="shared" si="30"/>
        <v>0</v>
      </c>
      <c r="I115" s="86">
        <f t="shared" si="30"/>
        <v>0</v>
      </c>
      <c r="J115" s="86">
        <f>SUM(J116,J122,J134)</f>
        <v>0</v>
      </c>
    </row>
    <row r="116" spans="1:10" ht="12.75">
      <c r="A116" s="39" t="s">
        <v>2</v>
      </c>
      <c r="B116" s="40" t="str">
        <f>'[1]Arkusz1'!B113</f>
        <v>Wobec jednostek powiązanych </v>
      </c>
      <c r="C116" s="89">
        <f aca="true" t="shared" si="31" ref="C116:I116">SUM(C117,C120,C121)</f>
        <v>0</v>
      </c>
      <c r="D116" s="89">
        <f t="shared" si="31"/>
        <v>0</v>
      </c>
      <c r="E116" s="90">
        <f t="shared" si="31"/>
        <v>0</v>
      </c>
      <c r="F116" s="91">
        <f t="shared" si="31"/>
        <v>0</v>
      </c>
      <c r="G116" s="89">
        <f t="shared" si="31"/>
        <v>0</v>
      </c>
      <c r="H116" s="89">
        <f t="shared" si="31"/>
        <v>0</v>
      </c>
      <c r="I116" s="89">
        <f t="shared" si="31"/>
        <v>0</v>
      </c>
      <c r="J116" s="89">
        <f>SUM(J117,J120,J121)</f>
        <v>0</v>
      </c>
    </row>
    <row r="117" spans="1:10" ht="15" customHeight="1">
      <c r="A117" s="39"/>
      <c r="B117" s="40" t="str">
        <f>'[1]Arkusz1'!B114</f>
        <v>a) z tytułu dostaw i usług o okresie wymagalności:</v>
      </c>
      <c r="C117" s="89">
        <f aca="true" t="shared" si="32" ref="C117:I117">SUM(C118:C119)</f>
        <v>0</v>
      </c>
      <c r="D117" s="89">
        <f t="shared" si="32"/>
        <v>0</v>
      </c>
      <c r="E117" s="90">
        <f t="shared" si="32"/>
        <v>0</v>
      </c>
      <c r="F117" s="91">
        <f t="shared" si="32"/>
        <v>0</v>
      </c>
      <c r="G117" s="89">
        <f t="shared" si="32"/>
        <v>0</v>
      </c>
      <c r="H117" s="89">
        <f t="shared" si="32"/>
        <v>0</v>
      </c>
      <c r="I117" s="89">
        <f t="shared" si="32"/>
        <v>0</v>
      </c>
      <c r="J117" s="89">
        <f>SUM(J118:J119)</f>
        <v>0</v>
      </c>
    </row>
    <row r="118" spans="1:10" ht="12.75">
      <c r="A118" s="39"/>
      <c r="B118" s="40" t="str">
        <f>'[1]Arkusz1'!B115</f>
        <v> - do 12 miesięcy</v>
      </c>
      <c r="C118" s="59"/>
      <c r="D118" s="59"/>
      <c r="E118" s="60"/>
      <c r="F118" s="61"/>
      <c r="G118" s="59"/>
      <c r="H118" s="59"/>
      <c r="I118" s="59"/>
      <c r="J118" s="59"/>
    </row>
    <row r="119" spans="1:10" ht="12.75">
      <c r="A119" s="39"/>
      <c r="B119" s="40" t="str">
        <f>'[1]Arkusz1'!B116</f>
        <v> - powyżej 12 miesięcy</v>
      </c>
      <c r="C119" s="59"/>
      <c r="D119" s="59"/>
      <c r="E119" s="60"/>
      <c r="F119" s="61"/>
      <c r="G119" s="59"/>
      <c r="H119" s="59"/>
      <c r="I119" s="59"/>
      <c r="J119" s="59"/>
    </row>
    <row r="120" spans="1:10" ht="12.75">
      <c r="A120" s="39"/>
      <c r="B120" s="46" t="str">
        <f>'[1]Arkusz1'!B117</f>
        <v>b) kredyty i pożyczki</v>
      </c>
      <c r="C120" s="59"/>
      <c r="D120" s="59"/>
      <c r="E120" s="60"/>
      <c r="F120" s="61"/>
      <c r="G120" s="59"/>
      <c r="H120" s="59"/>
      <c r="I120" s="59"/>
      <c r="J120" s="59"/>
    </row>
    <row r="121" spans="1:10" ht="12.75">
      <c r="A121" s="39"/>
      <c r="B121" s="40" t="str">
        <f>'[1]Arkusz1'!B118</f>
        <v>c) inne</v>
      </c>
      <c r="C121" s="59"/>
      <c r="D121" s="59"/>
      <c r="E121" s="60"/>
      <c r="F121" s="61"/>
      <c r="G121" s="59"/>
      <c r="H121" s="59"/>
      <c r="I121" s="59"/>
      <c r="J121" s="59"/>
    </row>
    <row r="122" spans="1:10" ht="12.75">
      <c r="A122" s="39" t="s">
        <v>3</v>
      </c>
      <c r="B122" s="40" t="str">
        <f>'[1]Arkusz1'!B119</f>
        <v>Wobec pozostałych jednostek</v>
      </c>
      <c r="C122" s="89">
        <f aca="true" t="shared" si="33" ref="C122:I122">SUM(C123:C126,C129:C133)</f>
        <v>0</v>
      </c>
      <c r="D122" s="89">
        <f t="shared" si="33"/>
        <v>0</v>
      </c>
      <c r="E122" s="90">
        <f t="shared" si="33"/>
        <v>0</v>
      </c>
      <c r="F122" s="91">
        <f t="shared" si="33"/>
        <v>0</v>
      </c>
      <c r="G122" s="89">
        <f t="shared" si="33"/>
        <v>0</v>
      </c>
      <c r="H122" s="89">
        <f t="shared" si="33"/>
        <v>0</v>
      </c>
      <c r="I122" s="89">
        <f t="shared" si="33"/>
        <v>0</v>
      </c>
      <c r="J122" s="89">
        <f>SUM(J123:J126,J129:J133)</f>
        <v>0</v>
      </c>
    </row>
    <row r="123" spans="1:10" ht="12.75">
      <c r="A123" s="39"/>
      <c r="B123" s="40" t="str">
        <f>'[1]Arkusz1'!B120</f>
        <v>a) kredyty i pożyczki</v>
      </c>
      <c r="C123" s="59"/>
      <c r="D123" s="59"/>
      <c r="E123" s="60"/>
      <c r="F123" s="61"/>
      <c r="G123" s="59"/>
      <c r="H123" s="59"/>
      <c r="I123" s="59"/>
      <c r="J123" s="59"/>
    </row>
    <row r="124" spans="1:10" ht="15.75" customHeight="1">
      <c r="A124" s="39"/>
      <c r="B124" s="40" t="str">
        <f>'[1]Arkusz1'!B121</f>
        <v>b) z tytułu emisji dłużnych papierów wartościowych</v>
      </c>
      <c r="C124" s="59"/>
      <c r="D124" s="59"/>
      <c r="E124" s="60"/>
      <c r="F124" s="61"/>
      <c r="G124" s="59"/>
      <c r="H124" s="59"/>
      <c r="I124" s="59"/>
      <c r="J124" s="59"/>
    </row>
    <row r="125" spans="1:10" ht="12.75">
      <c r="A125" s="39"/>
      <c r="B125" s="40" t="str">
        <f>'[1]Arkusz1'!B122</f>
        <v>c) inne zobowiązania finansowe</v>
      </c>
      <c r="C125" s="59"/>
      <c r="D125" s="59"/>
      <c r="E125" s="60"/>
      <c r="F125" s="61"/>
      <c r="G125" s="59"/>
      <c r="H125" s="59"/>
      <c r="I125" s="59"/>
      <c r="J125" s="59"/>
    </row>
    <row r="126" spans="1:10" ht="12.75">
      <c r="A126" s="39"/>
      <c r="B126" s="32" t="str">
        <f>'[1]Arkusz1'!B123</f>
        <v>d) z tytułu dostaw i usług o okresie wymagalności :</v>
      </c>
      <c r="C126" s="89">
        <f aca="true" t="shared" si="34" ref="C126:I126">SUM(C127:C128)</f>
        <v>0</v>
      </c>
      <c r="D126" s="89">
        <f t="shared" si="34"/>
        <v>0</v>
      </c>
      <c r="E126" s="90">
        <f t="shared" si="34"/>
        <v>0</v>
      </c>
      <c r="F126" s="91">
        <f t="shared" si="34"/>
        <v>0</v>
      </c>
      <c r="G126" s="89">
        <f t="shared" si="34"/>
        <v>0</v>
      </c>
      <c r="H126" s="89">
        <f t="shared" si="34"/>
        <v>0</v>
      </c>
      <c r="I126" s="89">
        <f t="shared" si="34"/>
        <v>0</v>
      </c>
      <c r="J126" s="89">
        <f>SUM(J127:J128)</f>
        <v>0</v>
      </c>
    </row>
    <row r="127" spans="1:10" ht="12.75">
      <c r="A127" s="39"/>
      <c r="B127" s="40" t="str">
        <f>'[1]Arkusz1'!B124</f>
        <v> - do 12 miesięcy</v>
      </c>
      <c r="C127" s="59"/>
      <c r="D127" s="59"/>
      <c r="E127" s="60"/>
      <c r="F127" s="61"/>
      <c r="G127" s="59"/>
      <c r="H127" s="59"/>
      <c r="I127" s="59"/>
      <c r="J127" s="59"/>
    </row>
    <row r="128" spans="1:10" ht="12.75">
      <c r="A128" s="39"/>
      <c r="B128" s="40" t="str">
        <f>'[1]Arkusz1'!B125</f>
        <v> - powyżej 12 miesięcy</v>
      </c>
      <c r="C128" s="59"/>
      <c r="D128" s="59"/>
      <c r="E128" s="60"/>
      <c r="F128" s="61"/>
      <c r="G128" s="59"/>
      <c r="H128" s="59"/>
      <c r="I128" s="59"/>
      <c r="J128" s="59"/>
    </row>
    <row r="129" spans="1:10" ht="12.75">
      <c r="A129" s="39"/>
      <c r="B129" s="40" t="str">
        <f>'[1]Arkusz1'!B126</f>
        <v>e) zaliczki otrzymane na dostawy</v>
      </c>
      <c r="C129" s="59"/>
      <c r="D129" s="59"/>
      <c r="E129" s="60"/>
      <c r="F129" s="61"/>
      <c r="G129" s="59"/>
      <c r="H129" s="59"/>
      <c r="I129" s="59"/>
      <c r="J129" s="59"/>
    </row>
    <row r="130" spans="1:10" ht="12.75">
      <c r="A130" s="39"/>
      <c r="B130" s="40" t="str">
        <f>'[1]Arkusz1'!B127</f>
        <v>f) zobowiązania wekslowe</v>
      </c>
      <c r="C130" s="59"/>
      <c r="D130" s="59"/>
      <c r="E130" s="60"/>
      <c r="F130" s="61"/>
      <c r="G130" s="59"/>
      <c r="H130" s="59"/>
      <c r="I130" s="59"/>
      <c r="J130" s="59"/>
    </row>
    <row r="131" spans="1:10" ht="26.25">
      <c r="A131" s="39"/>
      <c r="B131" s="40" t="str">
        <f>'[1]Arkusz1'!B128</f>
        <v>g) z tytułu podatków, ceł, ubezpieczeń i innych świadczeń </v>
      </c>
      <c r="C131" s="59"/>
      <c r="D131" s="59"/>
      <c r="E131" s="60"/>
      <c r="F131" s="61"/>
      <c r="G131" s="59"/>
      <c r="H131" s="59"/>
      <c r="I131" s="59"/>
      <c r="J131" s="59"/>
    </row>
    <row r="132" spans="1:10" ht="12.75">
      <c r="A132" s="39"/>
      <c r="B132" s="40" t="str">
        <f>'[1]Arkusz1'!B129</f>
        <v>h) z tytułu wynagrodzeń</v>
      </c>
      <c r="C132" s="59"/>
      <c r="D132" s="59"/>
      <c r="E132" s="60"/>
      <c r="F132" s="61"/>
      <c r="G132" s="59"/>
      <c r="H132" s="59"/>
      <c r="I132" s="59"/>
      <c r="J132" s="59"/>
    </row>
    <row r="133" spans="1:10" ht="12.75">
      <c r="A133" s="39"/>
      <c r="B133" s="32" t="str">
        <f>'[1]Arkusz1'!B130</f>
        <v>i) inne</v>
      </c>
      <c r="C133" s="59"/>
      <c r="D133" s="59"/>
      <c r="E133" s="60"/>
      <c r="F133" s="61"/>
      <c r="G133" s="59"/>
      <c r="H133" s="59"/>
      <c r="I133" s="59"/>
      <c r="J133" s="59"/>
    </row>
    <row r="134" spans="1:10" ht="12.75">
      <c r="A134" s="39" t="s">
        <v>4</v>
      </c>
      <c r="B134" s="40" t="str">
        <f>'[1]Arkusz1'!B131</f>
        <v>Fundusze specjalne</v>
      </c>
      <c r="C134" s="59"/>
      <c r="D134" s="59"/>
      <c r="E134" s="60"/>
      <c r="F134" s="61"/>
      <c r="G134" s="59"/>
      <c r="H134" s="59"/>
      <c r="I134" s="59"/>
      <c r="J134" s="59"/>
    </row>
    <row r="135" spans="1:10" ht="12.75">
      <c r="A135" s="37" t="s">
        <v>13</v>
      </c>
      <c r="B135" s="38" t="str">
        <f>'[1]Arkusz1'!B132</f>
        <v>Rozliczenia międzyokresowe</v>
      </c>
      <c r="C135" s="86">
        <f aca="true" t="shared" si="35" ref="C135:I135">SUM(C136:C137)</f>
        <v>0</v>
      </c>
      <c r="D135" s="86">
        <f t="shared" si="35"/>
        <v>0</v>
      </c>
      <c r="E135" s="87">
        <f t="shared" si="35"/>
        <v>0</v>
      </c>
      <c r="F135" s="88">
        <f t="shared" si="35"/>
        <v>0</v>
      </c>
      <c r="G135" s="86">
        <f t="shared" si="35"/>
        <v>0</v>
      </c>
      <c r="H135" s="86">
        <f t="shared" si="35"/>
        <v>0</v>
      </c>
      <c r="I135" s="86">
        <f t="shared" si="35"/>
        <v>0</v>
      </c>
      <c r="J135" s="86">
        <f>SUM(J136:J137)</f>
        <v>0</v>
      </c>
    </row>
    <row r="136" spans="1:10" ht="12.75">
      <c r="A136" s="39" t="s">
        <v>2</v>
      </c>
      <c r="B136" s="40" t="str">
        <f>'[1]Arkusz1'!B133</f>
        <v>Ujemna wartość  firmy</v>
      </c>
      <c r="C136" s="59"/>
      <c r="D136" s="59"/>
      <c r="E136" s="60"/>
      <c r="F136" s="61"/>
      <c r="G136" s="59"/>
      <c r="H136" s="59"/>
      <c r="I136" s="59"/>
      <c r="J136" s="59"/>
    </row>
    <row r="137" spans="1:10" ht="12.75">
      <c r="A137" s="39" t="s">
        <v>3</v>
      </c>
      <c r="B137" s="40" t="str">
        <f>'[1]Arkusz1'!B134</f>
        <v>Inne rozliczenia międzyokresowe</v>
      </c>
      <c r="C137" s="89">
        <f aca="true" t="shared" si="36" ref="C137:I137">SUM(C138:C139)</f>
        <v>0</v>
      </c>
      <c r="D137" s="89">
        <f t="shared" si="36"/>
        <v>0</v>
      </c>
      <c r="E137" s="90">
        <f t="shared" si="36"/>
        <v>0</v>
      </c>
      <c r="F137" s="91">
        <f t="shared" si="36"/>
        <v>0</v>
      </c>
      <c r="G137" s="89">
        <f t="shared" si="36"/>
        <v>0</v>
      </c>
      <c r="H137" s="89">
        <f t="shared" si="36"/>
        <v>0</v>
      </c>
      <c r="I137" s="89">
        <f t="shared" si="36"/>
        <v>0</v>
      </c>
      <c r="J137" s="89">
        <f>SUM(J138:J139)</f>
        <v>0</v>
      </c>
    </row>
    <row r="138" spans="1:10" ht="12.75">
      <c r="A138" s="39"/>
      <c r="B138" s="40" t="str">
        <f>'[1]Arkusz1'!B135</f>
        <v> - długoterminowe</v>
      </c>
      <c r="C138" s="59"/>
      <c r="D138" s="59"/>
      <c r="E138" s="60"/>
      <c r="F138" s="61"/>
      <c r="G138" s="59"/>
      <c r="H138" s="59"/>
      <c r="I138" s="59"/>
      <c r="J138" s="59"/>
    </row>
    <row r="139" spans="1:10" ht="13.5" thickBot="1">
      <c r="A139" s="39"/>
      <c r="B139" s="40" t="str">
        <f>'[1]Arkusz1'!B136</f>
        <v> - krótkoterminowe</v>
      </c>
      <c r="C139" s="59"/>
      <c r="D139" s="59"/>
      <c r="E139" s="60"/>
      <c r="F139" s="61"/>
      <c r="G139" s="59"/>
      <c r="H139" s="59"/>
      <c r="I139" s="59"/>
      <c r="J139" s="99"/>
    </row>
    <row r="140" spans="1:10" ht="13.5" thickBot="1">
      <c r="A140" s="26"/>
      <c r="B140" s="27" t="str">
        <f>'[1]Arkusz1'!B137</f>
        <v>SUMA PASYWÓW</v>
      </c>
      <c r="C140" s="92">
        <f aca="true" t="shared" si="37" ref="C140:I140">SUM(C89,C99)</f>
        <v>0</v>
      </c>
      <c r="D140" s="92">
        <f t="shared" si="37"/>
        <v>0</v>
      </c>
      <c r="E140" s="93">
        <f t="shared" si="37"/>
        <v>0</v>
      </c>
      <c r="F140" s="94">
        <f t="shared" si="37"/>
        <v>0</v>
      </c>
      <c r="G140" s="92">
        <f t="shared" si="37"/>
        <v>0</v>
      </c>
      <c r="H140" s="92">
        <f t="shared" si="37"/>
        <v>0</v>
      </c>
      <c r="I140" s="92">
        <f t="shared" si="37"/>
        <v>0</v>
      </c>
      <c r="J140" s="98">
        <f>SUM(J89,J99)</f>
        <v>0</v>
      </c>
    </row>
    <row r="141" spans="1:10" ht="12.75">
      <c r="A141" s="34"/>
      <c r="B141" s="95"/>
      <c r="C141" s="81"/>
      <c r="D141" s="81"/>
      <c r="E141" s="32"/>
      <c r="F141" s="32"/>
      <c r="G141" s="32"/>
      <c r="H141" s="32"/>
      <c r="I141" s="32"/>
      <c r="J141" s="32"/>
    </row>
    <row r="142" ht="12.75">
      <c r="A142" s="33"/>
    </row>
    <row r="143" ht="12.75">
      <c r="A143" s="33"/>
    </row>
    <row r="144" spans="1:8" ht="12.75">
      <c r="A144" s="33"/>
      <c r="E144" s="103"/>
      <c r="F144" s="51"/>
      <c r="G144" s="51"/>
      <c r="H144" s="51"/>
    </row>
    <row r="145" spans="5:8" ht="12.75">
      <c r="E145" s="50"/>
      <c r="F145" s="50"/>
      <c r="G145" s="50"/>
      <c r="H145" s="50"/>
    </row>
    <row r="146" ht="12.75">
      <c r="C146" s="36" t="s">
        <v>22</v>
      </c>
    </row>
    <row r="147" ht="12.75">
      <c r="C147" s="36" t="s">
        <v>22</v>
      </c>
    </row>
    <row r="148" ht="12.75"/>
    <row r="149" ht="12.75"/>
    <row r="150" ht="12.75"/>
    <row r="151" ht="12.75">
      <c r="A151" s="49"/>
    </row>
    <row r="152" ht="12.75"/>
    <row r="153" ht="12.75"/>
  </sheetData>
  <sheetProtection/>
  <mergeCells count="13">
    <mergeCell ref="A2:G2"/>
    <mergeCell ref="A1:J1"/>
    <mergeCell ref="A85:J85"/>
    <mergeCell ref="A86:G86"/>
    <mergeCell ref="F6:J6"/>
    <mergeCell ref="H3:I3"/>
    <mergeCell ref="B6:B7"/>
    <mergeCell ref="A6:A7"/>
    <mergeCell ref="C6:E6"/>
    <mergeCell ref="B87:B88"/>
    <mergeCell ref="A87:A88"/>
    <mergeCell ref="C87:E87"/>
    <mergeCell ref="F87:J87"/>
  </mergeCells>
  <conditionalFormatting sqref="C4:J4">
    <cfRule type="cellIs" priority="25" dxfId="0" operator="equal" stopIfTrue="1">
      <formula>""</formula>
    </cfRule>
  </conditionalFormatting>
  <conditionalFormatting sqref="C10:J13">
    <cfRule type="cellIs" priority="24" dxfId="0" operator="equal" stopIfTrue="1">
      <formula>""</formula>
    </cfRule>
  </conditionalFormatting>
  <conditionalFormatting sqref="C16:J22">
    <cfRule type="cellIs" priority="23" dxfId="0" operator="equal" stopIfTrue="1">
      <formula>""</formula>
    </cfRule>
  </conditionalFormatting>
  <conditionalFormatting sqref="C24:J25">
    <cfRule type="cellIs" priority="22" dxfId="0" operator="equal" stopIfTrue="1">
      <formula>""</formula>
    </cfRule>
  </conditionalFormatting>
  <conditionalFormatting sqref="C27:J28">
    <cfRule type="cellIs" priority="21" dxfId="0" operator="equal" stopIfTrue="1">
      <formula>""</formula>
    </cfRule>
  </conditionalFormatting>
  <conditionalFormatting sqref="C31:J34">
    <cfRule type="cellIs" priority="20" dxfId="0" operator="equal" stopIfTrue="1">
      <formula>""</formula>
    </cfRule>
  </conditionalFormatting>
  <conditionalFormatting sqref="C36:J40">
    <cfRule type="cellIs" priority="19" dxfId="0" operator="equal" stopIfTrue="1">
      <formula>""</formula>
    </cfRule>
  </conditionalFormatting>
  <conditionalFormatting sqref="C42:J43">
    <cfRule type="cellIs" priority="18" dxfId="0" operator="equal" stopIfTrue="1">
      <formula>""</formula>
    </cfRule>
  </conditionalFormatting>
  <conditionalFormatting sqref="C46:J50">
    <cfRule type="cellIs" priority="17" dxfId="0" operator="equal" stopIfTrue="1">
      <formula>""</formula>
    </cfRule>
  </conditionalFormatting>
  <conditionalFormatting sqref="C54:J56">
    <cfRule type="cellIs" priority="16" dxfId="0" operator="equal" stopIfTrue="1">
      <formula>""</formula>
    </cfRule>
  </conditionalFormatting>
  <conditionalFormatting sqref="C59:J63">
    <cfRule type="cellIs" priority="15" dxfId="0" operator="equal" stopIfTrue="1">
      <formula>""</formula>
    </cfRule>
  </conditionalFormatting>
  <conditionalFormatting sqref="C67:J70">
    <cfRule type="cellIs" priority="14" dxfId="0" operator="equal" stopIfTrue="1">
      <formula>""</formula>
    </cfRule>
  </conditionalFormatting>
  <conditionalFormatting sqref="C72:J75">
    <cfRule type="cellIs" priority="13" dxfId="0" operator="equal" stopIfTrue="1">
      <formula>""</formula>
    </cfRule>
  </conditionalFormatting>
  <conditionalFormatting sqref="C77:J81">
    <cfRule type="cellIs" priority="12" dxfId="0" operator="equal" stopIfTrue="1">
      <formula>""</formula>
    </cfRule>
  </conditionalFormatting>
  <conditionalFormatting sqref="C90:J98">
    <cfRule type="cellIs" priority="11" dxfId="0" operator="equal" stopIfTrue="1">
      <formula>""</formula>
    </cfRule>
  </conditionalFormatting>
  <conditionalFormatting sqref="C101:J101">
    <cfRule type="cellIs" priority="10" dxfId="0" operator="equal" stopIfTrue="1">
      <formula>""</formula>
    </cfRule>
  </conditionalFormatting>
  <conditionalFormatting sqref="C103:J104">
    <cfRule type="cellIs" priority="9" dxfId="0" operator="equal" stopIfTrue="1">
      <formula>""</formula>
    </cfRule>
  </conditionalFormatting>
  <conditionalFormatting sqref="C106:J107">
    <cfRule type="cellIs" priority="8" dxfId="0" operator="equal" stopIfTrue="1">
      <formula>""</formula>
    </cfRule>
  </conditionalFormatting>
  <conditionalFormatting sqref="C109:J109">
    <cfRule type="cellIs" priority="7" dxfId="0" operator="equal" stopIfTrue="1">
      <formula>""</formula>
    </cfRule>
  </conditionalFormatting>
  <conditionalFormatting sqref="C111:J114">
    <cfRule type="cellIs" priority="6" dxfId="0" operator="equal" stopIfTrue="1">
      <formula>""</formula>
    </cfRule>
  </conditionalFormatting>
  <conditionalFormatting sqref="C118:J121">
    <cfRule type="cellIs" priority="5" dxfId="0" operator="equal" stopIfTrue="1">
      <formula>""</formula>
    </cfRule>
  </conditionalFormatting>
  <conditionalFormatting sqref="C123:J125">
    <cfRule type="cellIs" priority="4" dxfId="0" operator="equal" stopIfTrue="1">
      <formula>""</formula>
    </cfRule>
  </conditionalFormatting>
  <conditionalFormatting sqref="C127:J134">
    <cfRule type="cellIs" priority="3" dxfId="0" operator="equal" stopIfTrue="1">
      <formula>""</formula>
    </cfRule>
  </conditionalFormatting>
  <conditionalFormatting sqref="C136:J136">
    <cfRule type="cellIs" priority="2" dxfId="0" operator="equal" stopIfTrue="1">
      <formula>""</formula>
    </cfRule>
  </conditionalFormatting>
  <conditionalFormatting sqref="C138:J139">
    <cfRule type="cellIs" priority="1" dxfId="0" operator="equal" stopIfTrue="1">
      <formula>""</formula>
    </cfRule>
  </conditionalFormatting>
  <printOptions/>
  <pageMargins left="0.6299212598425197" right="0.31496062992125984" top="1.062992125984252" bottom="1.4960629921259843" header="0.7874015748031497" footer="0.31496062992125984"/>
  <pageSetup horizontalDpi="600" verticalDpi="600" orientation="portrait" paperSize="9" scale="58" r:id="rId1"/>
  <headerFooter scaleWithDoc="0" alignWithMargins="0">
    <oddHeader>&amp;L&amp;"-,Standardowy"&amp;8...............................
Pieczątka Jednostki&amp;R&amp;"-,Pogrubiony"&amp;11(F1)</oddHeader>
    <oddFooter xml:space="preserve">&amp;L&amp;"-,Standardowy"&amp;D&amp;"Arial CE,Standardowy"
&amp;C&amp;"-,Standardowy"&amp;8…………………...
Główny Księgowy
(Skarbnik)&amp;R&amp;"-,Standardowy"&amp;8...………………..…………………………....
 Podpisy i pieczątki osób reprezentujących
Jednostkę przy dokonywaniu czynności prawnych             </oddFooter>
  </headerFooter>
  <rowBreaks count="1" manualBreakCount="1">
    <brk id="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70" workbookViewId="0" topLeftCell="A52">
      <selection activeCell="A2" sqref="A2:G2"/>
    </sheetView>
  </sheetViews>
  <sheetFormatPr defaultColWidth="0" defaultRowHeight="12.75" zeroHeight="1"/>
  <cols>
    <col min="1" max="1" width="5.50390625" style="4" customWidth="1"/>
    <col min="2" max="2" width="42.50390625" style="16" customWidth="1"/>
    <col min="3" max="3" width="14.125" style="3" customWidth="1"/>
    <col min="4" max="4" width="14.875" style="1" customWidth="1"/>
    <col min="5" max="5" width="14.50390625" style="1" customWidth="1"/>
    <col min="6" max="6" width="14.375" style="1" customWidth="1"/>
    <col min="7" max="8" width="13.125" style="1" customWidth="1"/>
    <col min="9" max="9" width="13.375" style="1" customWidth="1"/>
    <col min="10" max="10" width="12.50390625" style="1" customWidth="1"/>
    <col min="11" max="11" width="6.375" style="1" customWidth="1"/>
    <col min="12" max="16384" width="0" style="1" hidden="1" customWidth="1"/>
  </cols>
  <sheetData>
    <row r="1" spans="1:10" s="126" customFormat="1" ht="25.5" customHeight="1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9" ht="17.25">
      <c r="A2" s="123" t="s">
        <v>45</v>
      </c>
      <c r="B2" s="123"/>
      <c r="C2" s="123"/>
      <c r="D2" s="123"/>
      <c r="E2" s="123"/>
      <c r="F2" s="123"/>
      <c r="G2" s="123"/>
      <c r="H2" s="118"/>
      <c r="I2" s="118"/>
    </row>
    <row r="3" spans="1:9" ht="17.25">
      <c r="A3" s="2"/>
      <c r="B3" s="97" t="s">
        <v>46</v>
      </c>
      <c r="C3" s="104"/>
      <c r="H3" s="58"/>
      <c r="I3" s="58"/>
    </row>
    <row r="4" spans="1:10" ht="45" customHeight="1">
      <c r="A4" s="2"/>
      <c r="B4" s="97" t="s">
        <v>41</v>
      </c>
      <c r="C4" s="122"/>
      <c r="D4" s="122"/>
      <c r="E4" s="122"/>
      <c r="F4" s="122"/>
      <c r="G4" s="122"/>
      <c r="H4" s="122"/>
      <c r="I4" s="122"/>
      <c r="J4" s="122"/>
    </row>
    <row r="5" ht="13.5" thickBot="1"/>
    <row r="6" spans="1:10" ht="13.5" customHeight="1" thickBot="1">
      <c r="A6" s="116" t="s">
        <v>35</v>
      </c>
      <c r="B6" s="117" t="s">
        <v>38</v>
      </c>
      <c r="C6" s="116" t="s">
        <v>37</v>
      </c>
      <c r="D6" s="116"/>
      <c r="E6" s="116"/>
      <c r="F6" s="119" t="s">
        <v>44</v>
      </c>
      <c r="G6" s="120"/>
      <c r="H6" s="120"/>
      <c r="I6" s="120"/>
      <c r="J6" s="121"/>
    </row>
    <row r="7" spans="1:10" ht="13.5" thickBot="1">
      <c r="A7" s="116"/>
      <c r="B7" s="117"/>
      <c r="C7" s="17" t="e">
        <f>F7-3</f>
        <v>#VALUE!</v>
      </c>
      <c r="D7" s="17" t="e">
        <f>F7-2</f>
        <v>#VALUE!</v>
      </c>
      <c r="E7" s="17" t="e">
        <f>F7-1</f>
        <v>#VALUE!</v>
      </c>
      <c r="F7" s="105" t="str">
        <f>IF(F3="","…",F3)</f>
        <v>…</v>
      </c>
      <c r="G7" s="105" t="e">
        <f>F7+1</f>
        <v>#VALUE!</v>
      </c>
      <c r="H7" s="105" t="e">
        <f>G7+1</f>
        <v>#VALUE!</v>
      </c>
      <c r="I7" s="105" t="e">
        <f>H7+1</f>
        <v>#VALUE!</v>
      </c>
      <c r="J7" s="105" t="e">
        <f>I7+1</f>
        <v>#VALUE!</v>
      </c>
    </row>
    <row r="8" spans="1:10" ht="26.25">
      <c r="A8" s="5" t="s">
        <v>0</v>
      </c>
      <c r="B8" s="18" t="str">
        <f>'[1]Arkusz1'!H7</f>
        <v>Przychody netto ze sprzedaży produktów, towarów i materiałów, w tym:</v>
      </c>
      <c r="C8" s="62">
        <f aca="true" t="shared" si="0" ref="C8:H8">SUM(C10:C13)</f>
        <v>0</v>
      </c>
      <c r="D8" s="62">
        <f>SUM(D10:D13)</f>
        <v>0</v>
      </c>
      <c r="E8" s="63">
        <f t="shared" si="0"/>
        <v>0</v>
      </c>
      <c r="F8" s="64">
        <f t="shared" si="0"/>
        <v>0</v>
      </c>
      <c r="G8" s="62">
        <f t="shared" si="0"/>
        <v>0</v>
      </c>
      <c r="H8" s="62">
        <f t="shared" si="0"/>
        <v>0</v>
      </c>
      <c r="I8" s="62">
        <f>SUM(I10:I13)</f>
        <v>0</v>
      </c>
      <c r="J8" s="101">
        <f>SUM(J10:J13)</f>
        <v>0</v>
      </c>
    </row>
    <row r="9" spans="1:10" ht="12.75">
      <c r="A9" s="6"/>
      <c r="B9" s="7" t="str">
        <f>'[1]Arkusz1'!H8</f>
        <v> - od jednostek powiązanych</v>
      </c>
      <c r="C9" s="59"/>
      <c r="D9" s="59"/>
      <c r="E9" s="60"/>
      <c r="F9" s="61"/>
      <c r="G9" s="59"/>
      <c r="H9" s="59"/>
      <c r="I9" s="59"/>
      <c r="J9" s="59"/>
    </row>
    <row r="10" spans="1:10" ht="12.75">
      <c r="A10" s="8" t="s">
        <v>1</v>
      </c>
      <c r="B10" s="19" t="str">
        <f>'[1]Arkusz1'!H9</f>
        <v>Przychody netto ze sprzedaży produktów</v>
      </c>
      <c r="C10" s="59"/>
      <c r="D10" s="59"/>
      <c r="E10" s="60"/>
      <c r="F10" s="61"/>
      <c r="G10" s="59"/>
      <c r="H10" s="59"/>
      <c r="I10" s="59"/>
      <c r="J10" s="59"/>
    </row>
    <row r="11" spans="1:10" ht="26.25">
      <c r="A11" s="9" t="s">
        <v>6</v>
      </c>
      <c r="B11" s="19" t="str">
        <f>'[1]Arkusz1'!H10</f>
        <v>Zmiana stanu produktów (zwiększenie wartość dodatnia, zmniejszenie wartość ujemna)</v>
      </c>
      <c r="C11" s="59"/>
      <c r="D11" s="59"/>
      <c r="E11" s="60"/>
      <c r="F11" s="61"/>
      <c r="G11" s="59"/>
      <c r="H11" s="59"/>
      <c r="I11" s="59"/>
      <c r="J11" s="59"/>
    </row>
    <row r="12" spans="1:10" ht="26.25">
      <c r="A12" s="9" t="s">
        <v>12</v>
      </c>
      <c r="B12" s="19" t="str">
        <f>'[1]Arkusz1'!H11</f>
        <v>Koszt wytworzenia produktów na własne potrzeby jednostki </v>
      </c>
      <c r="C12" s="59"/>
      <c r="D12" s="59"/>
      <c r="E12" s="60"/>
      <c r="F12" s="61"/>
      <c r="G12" s="59"/>
      <c r="H12" s="59"/>
      <c r="I12" s="59"/>
      <c r="J12" s="59"/>
    </row>
    <row r="13" spans="1:10" ht="26.25">
      <c r="A13" s="9" t="s">
        <v>13</v>
      </c>
      <c r="B13" s="19" t="str">
        <f>'[1]Arkusz1'!H12</f>
        <v>Przychody netto ze sprzedaży towarów i materiałów.</v>
      </c>
      <c r="C13" s="59"/>
      <c r="D13" s="59"/>
      <c r="E13" s="60"/>
      <c r="F13" s="61"/>
      <c r="G13" s="59"/>
      <c r="H13" s="59"/>
      <c r="I13" s="59"/>
      <c r="J13" s="59"/>
    </row>
    <row r="14" spans="1:10" ht="12.75">
      <c r="A14" s="5" t="s">
        <v>15</v>
      </c>
      <c r="B14" s="18" t="str">
        <f>'[1]Arkusz1'!H13</f>
        <v>Koszty działalności operacyjnej</v>
      </c>
      <c r="C14" s="62">
        <f aca="true" t="shared" si="1" ref="C14:H14">SUM(C15:C18,C20:C23)</f>
        <v>0</v>
      </c>
      <c r="D14" s="62">
        <f t="shared" si="1"/>
        <v>0</v>
      </c>
      <c r="E14" s="63">
        <f t="shared" si="1"/>
        <v>0</v>
      </c>
      <c r="F14" s="65">
        <f t="shared" si="1"/>
        <v>0</v>
      </c>
      <c r="G14" s="62">
        <f t="shared" si="1"/>
        <v>0</v>
      </c>
      <c r="H14" s="62">
        <f t="shared" si="1"/>
        <v>0</v>
      </c>
      <c r="I14" s="62">
        <f>SUM(I15:I18,I20:I23)</f>
        <v>0</v>
      </c>
      <c r="J14" s="62">
        <f>SUM(J15:J18,J20:J23)</f>
        <v>0</v>
      </c>
    </row>
    <row r="15" spans="1:10" ht="12.75">
      <c r="A15" s="9" t="s">
        <v>1</v>
      </c>
      <c r="B15" s="19" t="str">
        <f>'[1]Arkusz1'!H14</f>
        <v>Amortyzacja</v>
      </c>
      <c r="C15" s="75"/>
      <c r="D15" s="75"/>
      <c r="E15" s="76"/>
      <c r="F15" s="77"/>
      <c r="G15" s="75"/>
      <c r="H15" s="75"/>
      <c r="I15" s="75"/>
      <c r="J15" s="75"/>
    </row>
    <row r="16" spans="1:10" ht="12.75">
      <c r="A16" s="9" t="s">
        <v>6</v>
      </c>
      <c r="B16" s="19" t="str">
        <f>'[1]Arkusz1'!H15</f>
        <v>Zużycie materiałów i energii</v>
      </c>
      <c r="C16" s="59"/>
      <c r="D16" s="59"/>
      <c r="E16" s="60"/>
      <c r="F16" s="61"/>
      <c r="G16" s="59"/>
      <c r="H16" s="59"/>
      <c r="I16" s="59"/>
      <c r="J16" s="59"/>
    </row>
    <row r="17" spans="1:10" ht="12.75">
      <c r="A17" s="9" t="s">
        <v>12</v>
      </c>
      <c r="B17" s="19" t="str">
        <f>'[1]Arkusz1'!H16</f>
        <v>Usługi obce</v>
      </c>
      <c r="C17" s="59"/>
      <c r="D17" s="59"/>
      <c r="E17" s="60"/>
      <c r="F17" s="61"/>
      <c r="G17" s="59"/>
      <c r="H17" s="59"/>
      <c r="I17" s="59"/>
      <c r="J17" s="59"/>
    </row>
    <row r="18" spans="1:10" ht="12.75">
      <c r="A18" s="9" t="s">
        <v>13</v>
      </c>
      <c r="B18" s="19" t="str">
        <f>'[1]Arkusz1'!H17</f>
        <v>Podatki i opłaty, w tym</v>
      </c>
      <c r="C18" s="59"/>
      <c r="D18" s="59"/>
      <c r="E18" s="60"/>
      <c r="F18" s="61"/>
      <c r="G18" s="59"/>
      <c r="H18" s="59"/>
      <c r="I18" s="59"/>
      <c r="J18" s="59"/>
    </row>
    <row r="19" spans="1:10" ht="12.75">
      <c r="A19" s="9"/>
      <c r="B19" s="19" t="str">
        <f>'[1]Arkusz1'!H18</f>
        <v> - podatek akcyzowy</v>
      </c>
      <c r="C19" s="59"/>
      <c r="D19" s="59"/>
      <c r="E19" s="60"/>
      <c r="F19" s="61"/>
      <c r="G19" s="59"/>
      <c r="H19" s="59"/>
      <c r="I19" s="59"/>
      <c r="J19" s="59"/>
    </row>
    <row r="20" spans="1:10" ht="12.75">
      <c r="A20" s="9" t="s">
        <v>14</v>
      </c>
      <c r="B20" s="19" t="str">
        <f>'[1]Arkusz1'!H19</f>
        <v>Wynagrodzenia</v>
      </c>
      <c r="C20" s="75"/>
      <c r="D20" s="75"/>
      <c r="E20" s="76"/>
      <c r="F20" s="77"/>
      <c r="G20" s="75"/>
      <c r="H20" s="75"/>
      <c r="I20" s="75"/>
      <c r="J20" s="75"/>
    </row>
    <row r="21" spans="1:10" ht="12.75">
      <c r="A21" s="9" t="s">
        <v>18</v>
      </c>
      <c r="B21" s="19" t="str">
        <f>'[1]Arkusz1'!H20</f>
        <v>Ubezpieczenia społeczne i inne świadczenia</v>
      </c>
      <c r="C21" s="75"/>
      <c r="D21" s="75"/>
      <c r="E21" s="76"/>
      <c r="F21" s="77"/>
      <c r="G21" s="75"/>
      <c r="H21" s="75"/>
      <c r="I21" s="75"/>
      <c r="J21" s="75"/>
    </row>
    <row r="22" spans="1:10" ht="12.75">
      <c r="A22" s="9" t="s">
        <v>19</v>
      </c>
      <c r="B22" s="19" t="str">
        <f>'[1]Arkusz1'!H21</f>
        <v>Pozostałe koszty rodzajowe</v>
      </c>
      <c r="C22" s="59"/>
      <c r="D22" s="59"/>
      <c r="E22" s="60"/>
      <c r="F22" s="61"/>
      <c r="G22" s="59"/>
      <c r="H22" s="59"/>
      <c r="I22" s="59"/>
      <c r="J22" s="59"/>
    </row>
    <row r="23" spans="1:10" ht="12.75">
      <c r="A23" s="9" t="s">
        <v>20</v>
      </c>
      <c r="B23" s="19" t="str">
        <f>'[1]Arkusz1'!H22</f>
        <v>Wartość sprzedanych towarów i materiałów</v>
      </c>
      <c r="C23" s="59"/>
      <c r="D23" s="59"/>
      <c r="E23" s="60"/>
      <c r="F23" s="61"/>
      <c r="G23" s="59"/>
      <c r="H23" s="59"/>
      <c r="I23" s="59"/>
      <c r="J23" s="59"/>
    </row>
    <row r="24" spans="1:10" ht="12.75">
      <c r="A24" s="5" t="s">
        <v>23</v>
      </c>
      <c r="B24" s="18" t="str">
        <f>'[1]Arkusz1'!H23</f>
        <v>Zysk (strata) ze sprzedaży (A-B)</v>
      </c>
      <c r="C24" s="62">
        <f aca="true" t="shared" si="2" ref="C24:H24">SUM(C8,-C14)</f>
        <v>0</v>
      </c>
      <c r="D24" s="62">
        <f t="shared" si="2"/>
        <v>0</v>
      </c>
      <c r="E24" s="63">
        <f t="shared" si="2"/>
        <v>0</v>
      </c>
      <c r="F24" s="65">
        <f t="shared" si="2"/>
        <v>0</v>
      </c>
      <c r="G24" s="62">
        <f t="shared" si="2"/>
        <v>0</v>
      </c>
      <c r="H24" s="62">
        <f t="shared" si="2"/>
        <v>0</v>
      </c>
      <c r="I24" s="62">
        <f>SUM(I8,-I14)</f>
        <v>0</v>
      </c>
      <c r="J24" s="62">
        <f>SUM(J8,-J14)</f>
        <v>0</v>
      </c>
    </row>
    <row r="25" spans="1:10" ht="12.75">
      <c r="A25" s="10" t="s">
        <v>24</v>
      </c>
      <c r="B25" s="20" t="str">
        <f>'[1]Arkusz1'!H24</f>
        <v>Pozostałe przychody operacyjne</v>
      </c>
      <c r="C25" s="66">
        <f aca="true" t="shared" si="3" ref="C25:H25">SUM(C26:C28)</f>
        <v>0</v>
      </c>
      <c r="D25" s="66">
        <f t="shared" si="3"/>
        <v>0</v>
      </c>
      <c r="E25" s="67">
        <f t="shared" si="3"/>
        <v>0</v>
      </c>
      <c r="F25" s="68">
        <f t="shared" si="3"/>
        <v>0</v>
      </c>
      <c r="G25" s="66">
        <f t="shared" si="3"/>
        <v>0</v>
      </c>
      <c r="H25" s="66">
        <f t="shared" si="3"/>
        <v>0</v>
      </c>
      <c r="I25" s="66">
        <f>SUM(I26:I28)</f>
        <v>0</v>
      </c>
      <c r="J25" s="66">
        <f>SUM(J26:J28)</f>
        <v>0</v>
      </c>
    </row>
    <row r="26" spans="1:10" ht="12.75">
      <c r="A26" s="9" t="s">
        <v>1</v>
      </c>
      <c r="B26" s="19" t="str">
        <f>'[1]Arkusz1'!H25</f>
        <v>Zysk ze zbycia niefinansowych aktywów trwałych </v>
      </c>
      <c r="C26" s="59"/>
      <c r="D26" s="59"/>
      <c r="E26" s="60"/>
      <c r="F26" s="61"/>
      <c r="G26" s="59"/>
      <c r="H26" s="59"/>
      <c r="I26" s="59"/>
      <c r="J26" s="59"/>
    </row>
    <row r="27" spans="1:10" ht="12.75">
      <c r="A27" s="9" t="s">
        <v>6</v>
      </c>
      <c r="B27" s="19" t="str">
        <f>'[1]Arkusz1'!H26</f>
        <v>Dotacje</v>
      </c>
      <c r="C27" s="59"/>
      <c r="D27" s="59"/>
      <c r="E27" s="60"/>
      <c r="F27" s="61"/>
      <c r="G27" s="59"/>
      <c r="H27" s="59"/>
      <c r="I27" s="59"/>
      <c r="J27" s="59"/>
    </row>
    <row r="28" spans="1:10" ht="12.75">
      <c r="A28" s="9" t="s">
        <v>12</v>
      </c>
      <c r="B28" s="19" t="str">
        <f>'[1]Arkusz1'!H27</f>
        <v>Inne przychody operacyjne</v>
      </c>
      <c r="C28" s="59"/>
      <c r="D28" s="59"/>
      <c r="E28" s="60"/>
      <c r="F28" s="61"/>
      <c r="G28" s="59"/>
      <c r="H28" s="59"/>
      <c r="I28" s="59"/>
      <c r="J28" s="59"/>
    </row>
    <row r="29" spans="1:10" ht="12.75">
      <c r="A29" s="5" t="s">
        <v>25</v>
      </c>
      <c r="B29" s="18" t="str">
        <f>'[1]Arkusz1'!H28</f>
        <v>Pozostałe koszty operacyjne</v>
      </c>
      <c r="C29" s="62">
        <f aca="true" t="shared" si="4" ref="C29:H29">SUM(C30:C32)</f>
        <v>0</v>
      </c>
      <c r="D29" s="62">
        <f t="shared" si="4"/>
        <v>0</v>
      </c>
      <c r="E29" s="63">
        <f t="shared" si="4"/>
        <v>0</v>
      </c>
      <c r="F29" s="65">
        <f t="shared" si="4"/>
        <v>0</v>
      </c>
      <c r="G29" s="62">
        <f t="shared" si="4"/>
        <v>0</v>
      </c>
      <c r="H29" s="62">
        <f t="shared" si="4"/>
        <v>0</v>
      </c>
      <c r="I29" s="62">
        <f>SUM(I30:I32)</f>
        <v>0</v>
      </c>
      <c r="J29" s="62">
        <f>SUM(J30:J32)</f>
        <v>0</v>
      </c>
    </row>
    <row r="30" spans="1:10" ht="26.25">
      <c r="A30" s="9" t="s">
        <v>1</v>
      </c>
      <c r="B30" s="19" t="str">
        <f>'[1]Arkusz1'!H29</f>
        <v>Strata ze zbycia niefinansowych aktywów trwałych</v>
      </c>
      <c r="C30" s="59"/>
      <c r="D30" s="59"/>
      <c r="E30" s="60"/>
      <c r="F30" s="61"/>
      <c r="G30" s="59"/>
      <c r="H30" s="59"/>
      <c r="I30" s="59"/>
      <c r="J30" s="59"/>
    </row>
    <row r="31" spans="1:10" ht="12.75">
      <c r="A31" s="9" t="s">
        <v>6</v>
      </c>
      <c r="B31" s="19" t="str">
        <f>'[1]Arkusz1'!H30</f>
        <v>Aktualizacja wartości aktywów niefinansowych</v>
      </c>
      <c r="C31" s="59"/>
      <c r="D31" s="59"/>
      <c r="E31" s="60"/>
      <c r="F31" s="61"/>
      <c r="G31" s="59"/>
      <c r="H31" s="59"/>
      <c r="I31" s="59"/>
      <c r="J31" s="59"/>
    </row>
    <row r="32" spans="1:10" ht="12.75">
      <c r="A32" s="9" t="s">
        <v>12</v>
      </c>
      <c r="B32" s="19" t="str">
        <f>'[1]Arkusz1'!H31</f>
        <v>Inne koszty operacyjne</v>
      </c>
      <c r="C32" s="59"/>
      <c r="D32" s="59"/>
      <c r="E32" s="60"/>
      <c r="F32" s="61"/>
      <c r="G32" s="59"/>
      <c r="H32" s="59"/>
      <c r="I32" s="59"/>
      <c r="J32" s="59"/>
    </row>
    <row r="33" spans="1:10" ht="26.25">
      <c r="A33" s="11" t="s">
        <v>26</v>
      </c>
      <c r="B33" s="18" t="str">
        <f>'[1]Arkusz1'!H32</f>
        <v>Zysk (strata) z działalności operacyjnej (C+D-E)</v>
      </c>
      <c r="C33" s="62">
        <f aca="true" t="shared" si="5" ref="C33:H33">SUM(C24:C25,-C29)</f>
        <v>0</v>
      </c>
      <c r="D33" s="62">
        <f t="shared" si="5"/>
        <v>0</v>
      </c>
      <c r="E33" s="63">
        <f t="shared" si="5"/>
        <v>0</v>
      </c>
      <c r="F33" s="65">
        <f t="shared" si="5"/>
        <v>0</v>
      </c>
      <c r="G33" s="62">
        <f t="shared" si="5"/>
        <v>0</v>
      </c>
      <c r="H33" s="62">
        <f t="shared" si="5"/>
        <v>0</v>
      </c>
      <c r="I33" s="62">
        <f>SUM(I24:I25,-I29)</f>
        <v>0</v>
      </c>
      <c r="J33" s="62">
        <f>SUM(J24:J25,-J29)</f>
        <v>0</v>
      </c>
    </row>
    <row r="34" spans="1:10" ht="12.75">
      <c r="A34" s="5" t="s">
        <v>27</v>
      </c>
      <c r="B34" s="18" t="str">
        <f>'[1]Arkusz1'!H33</f>
        <v>Przychody finansowe </v>
      </c>
      <c r="C34" s="62">
        <f aca="true" t="shared" si="6" ref="C34:H34">SUM(C35,C37,C39:C41)</f>
        <v>0</v>
      </c>
      <c r="D34" s="62">
        <f t="shared" si="6"/>
        <v>0</v>
      </c>
      <c r="E34" s="63">
        <f t="shared" si="6"/>
        <v>0</v>
      </c>
      <c r="F34" s="65">
        <f t="shared" si="6"/>
        <v>0</v>
      </c>
      <c r="G34" s="62">
        <f t="shared" si="6"/>
        <v>0</v>
      </c>
      <c r="H34" s="62">
        <f t="shared" si="6"/>
        <v>0</v>
      </c>
      <c r="I34" s="62">
        <f>SUM(I35,I37,I39:I41)</f>
        <v>0</v>
      </c>
      <c r="J34" s="62">
        <f>SUM(J35,J37,J39:J41)</f>
        <v>0</v>
      </c>
    </row>
    <row r="35" spans="1:10" ht="12.75">
      <c r="A35" s="9" t="s">
        <v>1</v>
      </c>
      <c r="B35" s="19" t="str">
        <f>'[1]Arkusz1'!H34</f>
        <v>Dywidendy i udziały w zyskach, w tym: </v>
      </c>
      <c r="C35" s="59"/>
      <c r="D35" s="59"/>
      <c r="E35" s="60"/>
      <c r="F35" s="61"/>
      <c r="G35" s="59"/>
      <c r="H35" s="59"/>
      <c r="I35" s="59"/>
      <c r="J35" s="59"/>
    </row>
    <row r="36" spans="1:10" ht="12.75">
      <c r="A36" s="9"/>
      <c r="B36" s="19" t="str">
        <f>'[1]Arkusz1'!H35</f>
        <v> - od jednostek powiązanych</v>
      </c>
      <c r="C36" s="59"/>
      <c r="D36" s="59"/>
      <c r="E36" s="60"/>
      <c r="F36" s="61"/>
      <c r="G36" s="59"/>
      <c r="H36" s="59"/>
      <c r="I36" s="59"/>
      <c r="J36" s="59"/>
    </row>
    <row r="37" spans="1:10" ht="12.75">
      <c r="A37" s="9" t="s">
        <v>6</v>
      </c>
      <c r="B37" s="19" t="str">
        <f>'[1]Arkusz1'!H36</f>
        <v>Odsetki, w tym:</v>
      </c>
      <c r="C37" s="59"/>
      <c r="D37" s="59"/>
      <c r="E37" s="60"/>
      <c r="F37" s="61"/>
      <c r="G37" s="59"/>
      <c r="H37" s="59"/>
      <c r="I37" s="59"/>
      <c r="J37" s="59"/>
    </row>
    <row r="38" spans="1:10" ht="12.75">
      <c r="A38" s="9"/>
      <c r="B38" s="19" t="str">
        <f>'[1]Arkusz1'!H37</f>
        <v> - od jednostek  powiązanych</v>
      </c>
      <c r="C38" s="59"/>
      <c r="D38" s="59"/>
      <c r="E38" s="60"/>
      <c r="F38" s="61"/>
      <c r="G38" s="59"/>
      <c r="H38" s="59"/>
      <c r="I38" s="59"/>
      <c r="J38" s="59"/>
    </row>
    <row r="39" spans="1:10" ht="12.75">
      <c r="A39" s="9" t="s">
        <v>12</v>
      </c>
      <c r="B39" s="19" t="str">
        <f>'[1]Arkusz1'!H38</f>
        <v>Zysk ze zbycia inwestycji</v>
      </c>
      <c r="C39" s="59"/>
      <c r="D39" s="59"/>
      <c r="E39" s="60"/>
      <c r="F39" s="61"/>
      <c r="G39" s="59"/>
      <c r="H39" s="59"/>
      <c r="I39" s="59"/>
      <c r="J39" s="59"/>
    </row>
    <row r="40" spans="1:10" ht="12.75">
      <c r="A40" s="9" t="s">
        <v>13</v>
      </c>
      <c r="B40" s="19" t="str">
        <f>'[1]Arkusz1'!H39</f>
        <v>Aktualizacja wartości inwestycji</v>
      </c>
      <c r="C40" s="59"/>
      <c r="D40" s="59"/>
      <c r="E40" s="60"/>
      <c r="F40" s="61"/>
      <c r="G40" s="59"/>
      <c r="H40" s="59"/>
      <c r="I40" s="59"/>
      <c r="J40" s="59"/>
    </row>
    <row r="41" spans="1:10" ht="12.75">
      <c r="A41" s="9" t="s">
        <v>14</v>
      </c>
      <c r="B41" s="19" t="str">
        <f>'[1]Arkusz1'!H40</f>
        <v>Inne</v>
      </c>
      <c r="C41" s="59"/>
      <c r="D41" s="59"/>
      <c r="E41" s="60"/>
      <c r="F41" s="61"/>
      <c r="G41" s="59"/>
      <c r="H41" s="59"/>
      <c r="I41" s="59"/>
      <c r="J41" s="59"/>
    </row>
    <row r="42" spans="1:10" ht="12.75">
      <c r="A42" s="5" t="s">
        <v>28</v>
      </c>
      <c r="B42" s="18" t="str">
        <f>'[1]Arkusz1'!H41</f>
        <v>Koszty finansowe</v>
      </c>
      <c r="C42" s="62">
        <f aca="true" t="shared" si="7" ref="C42:H42">SUM(C43,C45:C47)</f>
        <v>0</v>
      </c>
      <c r="D42" s="62">
        <f t="shared" si="7"/>
        <v>0</v>
      </c>
      <c r="E42" s="63">
        <f t="shared" si="7"/>
        <v>0</v>
      </c>
      <c r="F42" s="65">
        <f t="shared" si="7"/>
        <v>0</v>
      </c>
      <c r="G42" s="62">
        <f t="shared" si="7"/>
        <v>0</v>
      </c>
      <c r="H42" s="62">
        <f t="shared" si="7"/>
        <v>0</v>
      </c>
      <c r="I42" s="62">
        <f>SUM(I43,I45:I47)</f>
        <v>0</v>
      </c>
      <c r="J42" s="62">
        <f>SUM(J43,J45:J47)</f>
        <v>0</v>
      </c>
    </row>
    <row r="43" spans="1:10" ht="12.75">
      <c r="A43" s="9" t="s">
        <v>1</v>
      </c>
      <c r="B43" s="19" t="str">
        <f>'[1]Arkusz1'!H42</f>
        <v>Odsetki, w tym:</v>
      </c>
      <c r="C43" s="59"/>
      <c r="D43" s="59"/>
      <c r="E43" s="59"/>
      <c r="F43" s="59"/>
      <c r="G43" s="59"/>
      <c r="H43" s="59"/>
      <c r="I43" s="59"/>
      <c r="J43" s="59"/>
    </row>
    <row r="44" spans="1:10" ht="12.75">
      <c r="A44" s="9"/>
      <c r="B44" s="19" t="str">
        <f>'[1]Arkusz1'!H43</f>
        <v> - od jednostek powiązanych</v>
      </c>
      <c r="C44" s="59"/>
      <c r="D44" s="59"/>
      <c r="E44" s="60"/>
      <c r="F44" s="61"/>
      <c r="G44" s="59"/>
      <c r="H44" s="59"/>
      <c r="I44" s="59"/>
      <c r="J44" s="59"/>
    </row>
    <row r="45" spans="1:10" ht="12.75">
      <c r="A45" s="9" t="s">
        <v>6</v>
      </c>
      <c r="B45" s="19" t="str">
        <f>'[1]Arkusz1'!H44</f>
        <v>Strata ze zbycia inwestycji</v>
      </c>
      <c r="C45" s="59"/>
      <c r="D45" s="59"/>
      <c r="E45" s="60"/>
      <c r="F45" s="61"/>
      <c r="G45" s="59"/>
      <c r="H45" s="59"/>
      <c r="I45" s="59"/>
      <c r="J45" s="59"/>
    </row>
    <row r="46" spans="1:10" ht="12.75">
      <c r="A46" s="12" t="s">
        <v>12</v>
      </c>
      <c r="B46" s="21" t="str">
        <f>'[1]Arkusz1'!H45</f>
        <v>Aktualizacja wartości inwestycji</v>
      </c>
      <c r="C46" s="59"/>
      <c r="D46" s="59"/>
      <c r="E46" s="60"/>
      <c r="F46" s="61"/>
      <c r="G46" s="59"/>
      <c r="H46" s="59"/>
      <c r="I46" s="59"/>
      <c r="J46" s="59"/>
    </row>
    <row r="47" spans="1:10" ht="12.75">
      <c r="A47" s="9" t="s">
        <v>13</v>
      </c>
      <c r="B47" s="19" t="str">
        <f>'[1]Arkusz1'!H46</f>
        <v>Inne</v>
      </c>
      <c r="C47" s="59"/>
      <c r="D47" s="59"/>
      <c r="E47" s="60"/>
      <c r="F47" s="61"/>
      <c r="G47" s="59"/>
      <c r="H47" s="59"/>
      <c r="I47" s="59"/>
      <c r="J47" s="59"/>
    </row>
    <row r="48" spans="1:10" ht="26.25">
      <c r="A48" s="5" t="s">
        <v>1</v>
      </c>
      <c r="B48" s="18" t="str">
        <f>'[1]Arkusz1'!H47</f>
        <v>Zysk (strata) z działalności gospodarczej (F+G-H)</v>
      </c>
      <c r="C48" s="62">
        <f aca="true" t="shared" si="8" ref="C48:H48">SUM(C33:C34,-C42)</f>
        <v>0</v>
      </c>
      <c r="D48" s="62">
        <f t="shared" si="8"/>
        <v>0</v>
      </c>
      <c r="E48" s="63">
        <f t="shared" si="8"/>
        <v>0</v>
      </c>
      <c r="F48" s="65">
        <f t="shared" si="8"/>
        <v>0</v>
      </c>
      <c r="G48" s="62">
        <f t="shared" si="8"/>
        <v>0</v>
      </c>
      <c r="H48" s="62">
        <f t="shared" si="8"/>
        <v>0</v>
      </c>
      <c r="I48" s="62">
        <f>SUM(I33:I34,-I42)</f>
        <v>0</v>
      </c>
      <c r="J48" s="62">
        <f>SUM(J33:J34,-J42)</f>
        <v>0</v>
      </c>
    </row>
    <row r="49" spans="1:10" ht="12.75">
      <c r="A49" s="5" t="s">
        <v>29</v>
      </c>
      <c r="B49" s="18" t="str">
        <f>'[1]Arkusz1'!H48</f>
        <v>Wynik zdarzeń nadzwyczajnych (J.I.-J.II.)</v>
      </c>
      <c r="C49" s="62">
        <f aca="true" t="shared" si="9" ref="C49:H49">SUM(C50,-C51)</f>
        <v>0</v>
      </c>
      <c r="D49" s="62">
        <f t="shared" si="9"/>
        <v>0</v>
      </c>
      <c r="E49" s="63">
        <f t="shared" si="9"/>
        <v>0</v>
      </c>
      <c r="F49" s="65">
        <f t="shared" si="9"/>
        <v>0</v>
      </c>
      <c r="G49" s="62">
        <f t="shared" si="9"/>
        <v>0</v>
      </c>
      <c r="H49" s="62">
        <f t="shared" si="9"/>
        <v>0</v>
      </c>
      <c r="I49" s="62">
        <f>SUM(I50,-I51)</f>
        <v>0</v>
      </c>
      <c r="J49" s="62">
        <f>SUM(J50,-J51)</f>
        <v>0</v>
      </c>
    </row>
    <row r="50" spans="1:10" ht="12.75">
      <c r="A50" s="9" t="s">
        <v>1</v>
      </c>
      <c r="B50" s="19" t="str">
        <f>'[1]Arkusz1'!H49</f>
        <v>Zyski nadzwyczajne</v>
      </c>
      <c r="C50" s="59"/>
      <c r="D50" s="59"/>
      <c r="E50" s="60"/>
      <c r="F50" s="61"/>
      <c r="G50" s="59"/>
      <c r="H50" s="59"/>
      <c r="I50" s="59"/>
      <c r="J50" s="59"/>
    </row>
    <row r="51" spans="1:10" ht="12.75">
      <c r="A51" s="9" t="s">
        <v>6</v>
      </c>
      <c r="B51" s="19" t="str">
        <f>'[1]Arkusz1'!H50</f>
        <v>Straty nadzwyczajne</v>
      </c>
      <c r="C51" s="59"/>
      <c r="D51" s="59"/>
      <c r="E51" s="60"/>
      <c r="F51" s="61"/>
      <c r="G51" s="59"/>
      <c r="H51" s="59"/>
      <c r="I51" s="59"/>
      <c r="J51" s="59"/>
    </row>
    <row r="52" spans="1:10" ht="12.75">
      <c r="A52" s="5" t="s">
        <v>30</v>
      </c>
      <c r="B52" s="18" t="str">
        <f>'[1]Arkusz1'!H51</f>
        <v>Zysk (strata) brutto (I+/- J)</v>
      </c>
      <c r="C52" s="62">
        <f aca="true" t="shared" si="10" ref="C52:H52">SUM(C48,C49)</f>
        <v>0</v>
      </c>
      <c r="D52" s="62">
        <f t="shared" si="10"/>
        <v>0</v>
      </c>
      <c r="E52" s="63">
        <f t="shared" si="10"/>
        <v>0</v>
      </c>
      <c r="F52" s="65">
        <f t="shared" si="10"/>
        <v>0</v>
      </c>
      <c r="G52" s="62">
        <f t="shared" si="10"/>
        <v>0</v>
      </c>
      <c r="H52" s="62">
        <f t="shared" si="10"/>
        <v>0</v>
      </c>
      <c r="I52" s="62">
        <f>SUM(I48,I49)</f>
        <v>0</v>
      </c>
      <c r="J52" s="62">
        <f>SUM(J48,J49)</f>
        <v>0</v>
      </c>
    </row>
    <row r="53" spans="1:10" ht="12.75">
      <c r="A53" s="13" t="s">
        <v>31</v>
      </c>
      <c r="B53" s="18" t="str">
        <f>'[1]Arkusz1'!H52</f>
        <v>Podatek dochodowy</v>
      </c>
      <c r="C53" s="78"/>
      <c r="D53" s="78"/>
      <c r="E53" s="79"/>
      <c r="F53" s="80"/>
      <c r="G53" s="78"/>
      <c r="H53" s="78"/>
      <c r="I53" s="78"/>
      <c r="J53" s="78"/>
    </row>
    <row r="54" spans="1:10" ht="26.25">
      <c r="A54" s="22" t="s">
        <v>32</v>
      </c>
      <c r="B54" s="18" t="str">
        <f>'[1]Arkusz1'!H53</f>
        <v>Pozostałe obowiązkowe zmniejszenia zysku (zwiększenia straty)</v>
      </c>
      <c r="C54" s="78"/>
      <c r="D54" s="78"/>
      <c r="E54" s="79"/>
      <c r="F54" s="80"/>
      <c r="G54" s="78"/>
      <c r="H54" s="78"/>
      <c r="I54" s="78"/>
      <c r="J54" s="78"/>
    </row>
    <row r="55" spans="1:10" ht="13.5" thickBot="1">
      <c r="A55" s="10" t="s">
        <v>33</v>
      </c>
      <c r="B55" s="23" t="str">
        <f>'[1]Arkusz1'!H54</f>
        <v>Zysk (strata) netto (K-L-M)</v>
      </c>
      <c r="C55" s="69">
        <f aca="true" t="shared" si="11" ref="C55:H55">SUM(C52,-C53,-C54)</f>
        <v>0</v>
      </c>
      <c r="D55" s="69">
        <f t="shared" si="11"/>
        <v>0</v>
      </c>
      <c r="E55" s="70">
        <f t="shared" si="11"/>
        <v>0</v>
      </c>
      <c r="F55" s="71">
        <f t="shared" si="11"/>
        <v>0</v>
      </c>
      <c r="G55" s="69">
        <f t="shared" si="11"/>
        <v>0</v>
      </c>
      <c r="H55" s="69">
        <f t="shared" si="11"/>
        <v>0</v>
      </c>
      <c r="I55" s="69">
        <f>SUM(I52,-I53,-I54)</f>
        <v>0</v>
      </c>
      <c r="J55" s="102">
        <f>SUM(J52,-J53,-J54)</f>
        <v>0</v>
      </c>
    </row>
    <row r="56" spans="1:10" ht="13.5" thickBot="1">
      <c r="A56" s="14"/>
      <c r="B56" s="15" t="s">
        <v>34</v>
      </c>
      <c r="C56" s="72">
        <f aca="true" t="shared" si="12" ref="C56:H56">C55+C15</f>
        <v>0</v>
      </c>
      <c r="D56" s="72">
        <f t="shared" si="12"/>
        <v>0</v>
      </c>
      <c r="E56" s="73">
        <f t="shared" si="12"/>
        <v>0</v>
      </c>
      <c r="F56" s="74">
        <f t="shared" si="12"/>
        <v>0</v>
      </c>
      <c r="G56" s="72">
        <f t="shared" si="12"/>
        <v>0</v>
      </c>
      <c r="H56" s="72">
        <f t="shared" si="12"/>
        <v>0</v>
      </c>
      <c r="I56" s="72">
        <f>I55+I15</f>
        <v>0</v>
      </c>
      <c r="J56" s="72">
        <f>J55+J15</f>
        <v>0</v>
      </c>
    </row>
    <row r="57" spans="1:10" ht="12.75">
      <c r="A57" s="53"/>
      <c r="B57" s="53"/>
      <c r="C57" s="50"/>
      <c r="D57" s="50"/>
      <c r="E57" s="50"/>
      <c r="F57" s="50"/>
      <c r="G57" s="50"/>
      <c r="H57" s="50"/>
      <c r="I57" s="50"/>
      <c r="J57" s="50"/>
    </row>
    <row r="58" spans="1:10" ht="12.75">
      <c r="A58" s="54"/>
      <c r="B58" s="53"/>
      <c r="C58" s="50"/>
      <c r="D58" s="50"/>
      <c r="E58" s="50"/>
      <c r="F58" s="50"/>
      <c r="G58" s="50"/>
      <c r="H58" s="50"/>
      <c r="I58" s="50"/>
      <c r="J58" s="50"/>
    </row>
    <row r="59" spans="1:10" ht="12.75">
      <c r="A59" s="54"/>
      <c r="B59" s="55"/>
      <c r="C59" s="51"/>
      <c r="D59" s="51"/>
      <c r="E59" s="51"/>
      <c r="J59" s="51"/>
    </row>
    <row r="60" spans="1:10" ht="12.75">
      <c r="A60" s="54"/>
      <c r="B60" s="56"/>
      <c r="C60" s="50"/>
      <c r="D60" s="50"/>
      <c r="E60" s="50"/>
      <c r="J60" s="50"/>
    </row>
    <row r="61" spans="1:10" ht="12.75">
      <c r="A61" s="54"/>
      <c r="B61" s="56"/>
      <c r="C61" s="50"/>
      <c r="D61" s="50"/>
      <c r="E61" s="50"/>
      <c r="F61" s="50"/>
      <c r="G61" s="50"/>
      <c r="H61" s="50"/>
      <c r="I61" s="50"/>
      <c r="J61" s="50"/>
    </row>
    <row r="62" spans="1:10" ht="12.75">
      <c r="A62" s="54"/>
      <c r="B62" s="56"/>
      <c r="C62" s="50"/>
      <c r="D62" s="50"/>
      <c r="E62" s="50"/>
      <c r="F62" s="103"/>
      <c r="G62" s="51"/>
      <c r="H62" s="51"/>
      <c r="I62" s="51"/>
      <c r="J62" s="50"/>
    </row>
    <row r="63" spans="1:10" ht="12.75">
      <c r="A63" s="54"/>
      <c r="B63" s="55"/>
      <c r="C63" s="51"/>
      <c r="D63" s="51"/>
      <c r="E63" s="51"/>
      <c r="F63" s="50"/>
      <c r="G63" s="50"/>
      <c r="H63" s="50"/>
      <c r="I63" s="50"/>
      <c r="J63" s="51"/>
    </row>
    <row r="64" spans="1:10" ht="12.75">
      <c r="A64" s="54"/>
      <c r="B64" s="56"/>
      <c r="C64" s="50"/>
      <c r="D64" s="50"/>
      <c r="E64" s="50"/>
      <c r="F64" s="50"/>
      <c r="G64" s="50"/>
      <c r="H64" s="50"/>
      <c r="I64" s="50"/>
      <c r="J64" s="50"/>
    </row>
    <row r="65" spans="1:10" ht="12.75">
      <c r="A65" s="54"/>
      <c r="B65" s="124"/>
      <c r="C65" s="50"/>
      <c r="D65" s="50"/>
      <c r="E65" s="50"/>
      <c r="F65" s="50"/>
      <c r="G65" s="50"/>
      <c r="H65" s="50"/>
      <c r="I65" s="50"/>
      <c r="J65" s="50"/>
    </row>
    <row r="66" spans="1:10" ht="12.75">
      <c r="A66" s="54"/>
      <c r="B66" s="56"/>
      <c r="C66" s="50"/>
      <c r="D66" s="50"/>
      <c r="E66" s="50"/>
      <c r="F66" s="50"/>
      <c r="G66" s="50"/>
      <c r="H66" s="50"/>
      <c r="I66" s="50"/>
      <c r="J66" s="50"/>
    </row>
    <row r="67" spans="1:10" ht="12.75">
      <c r="A67" s="54"/>
      <c r="B67" s="57"/>
      <c r="C67" s="51"/>
      <c r="D67" s="52"/>
      <c r="E67" s="52"/>
      <c r="F67" s="52"/>
      <c r="G67" s="52"/>
      <c r="H67" s="52"/>
      <c r="I67" s="52"/>
      <c r="J67" s="52"/>
    </row>
    <row r="68" ht="12.75"/>
    <row r="69" ht="12.75"/>
    <row r="70" ht="12.75"/>
    <row r="71" ht="12.75"/>
    <row r="72" ht="12.75"/>
    <row r="73" ht="12.75"/>
  </sheetData>
  <sheetProtection/>
  <mergeCells count="8">
    <mergeCell ref="A1:J1"/>
    <mergeCell ref="C6:E6"/>
    <mergeCell ref="B6:B7"/>
    <mergeCell ref="A6:A7"/>
    <mergeCell ref="H2:I2"/>
    <mergeCell ref="F6:J6"/>
    <mergeCell ref="C4:J4"/>
    <mergeCell ref="A2:G2"/>
  </mergeCells>
  <conditionalFormatting sqref="C4">
    <cfRule type="cellIs" priority="10" dxfId="0" operator="equal" stopIfTrue="1">
      <formula>""</formula>
    </cfRule>
  </conditionalFormatting>
  <conditionalFormatting sqref="C9:J13">
    <cfRule type="cellIs" priority="9" dxfId="0" operator="equal" stopIfTrue="1">
      <formula>""</formula>
    </cfRule>
  </conditionalFormatting>
  <conditionalFormatting sqref="C15:J23">
    <cfRule type="cellIs" priority="8" dxfId="0" operator="equal" stopIfTrue="1">
      <formula>""</formula>
    </cfRule>
  </conditionalFormatting>
  <conditionalFormatting sqref="C26:J28">
    <cfRule type="cellIs" priority="7" dxfId="0" operator="equal" stopIfTrue="1">
      <formula>""</formula>
    </cfRule>
  </conditionalFormatting>
  <conditionalFormatting sqref="C30:J32">
    <cfRule type="cellIs" priority="6" dxfId="0" operator="equal" stopIfTrue="1">
      <formula>""</formula>
    </cfRule>
  </conditionalFormatting>
  <conditionalFormatting sqref="C35:J41">
    <cfRule type="cellIs" priority="5" dxfId="0" operator="equal" stopIfTrue="1">
      <formula>""</formula>
    </cfRule>
  </conditionalFormatting>
  <conditionalFormatting sqref="C43:J47">
    <cfRule type="cellIs" priority="4" dxfId="0" operator="equal" stopIfTrue="1">
      <formula>""</formula>
    </cfRule>
  </conditionalFormatting>
  <conditionalFormatting sqref="C50:J51">
    <cfRule type="cellIs" priority="3" dxfId="0" operator="equal" stopIfTrue="1">
      <formula>""</formula>
    </cfRule>
  </conditionalFormatting>
  <conditionalFormatting sqref="C54:J54">
    <cfRule type="cellIs" priority="2" dxfId="0" operator="equal" stopIfTrue="1">
      <formula>""</formula>
    </cfRule>
  </conditionalFormatting>
  <conditionalFormatting sqref="C53:J53">
    <cfRule type="cellIs" priority="1" dxfId="0" operator="equal" stopIfTrue="1">
      <formula>""</formula>
    </cfRule>
  </conditionalFormatting>
  <printOptions/>
  <pageMargins left="0.6299212598425197" right="0.31496062992125984" top="1.299212598425197" bottom="1.1023622047244095" header="0.984251968503937" footer="0.7874015748031497"/>
  <pageSetup horizontalDpi="600" verticalDpi="600" orientation="portrait" paperSize="9" scale="60" r:id="rId1"/>
  <headerFooter scaleWithDoc="0" alignWithMargins="0">
    <oddHeader>&amp;L&amp;"-,Standardowy"&amp;9..................................
Pieczątka Jednostki
&amp;C&amp;"Arial CE,Pogrubiony"&amp;12
&amp;R&amp;"-,Pogrubiony"&amp;12(F2)</oddHeader>
    <oddFooter>&amp;L&amp;D&amp;C&amp;"-,Standardowy"&amp;9...........................
Główny Księgowy
(Skarbnik)&amp;R&amp;"-,Standardowy"&amp;9................................................................
Podpisy i pieczątki osób reprezentujących
Jednostkę przy dokonywaniu czynności prawnych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Palicka, Paulina</cp:lastModifiedBy>
  <cp:lastPrinted>2021-12-19T09:10:50Z</cp:lastPrinted>
  <dcterms:created xsi:type="dcterms:W3CDTF">1997-02-26T13:46:56Z</dcterms:created>
  <dcterms:modified xsi:type="dcterms:W3CDTF">2021-12-19T09:11:36Z</dcterms:modified>
  <cp:category/>
  <cp:version/>
  <cp:contentType/>
  <cp:contentStatus/>
</cp:coreProperties>
</file>