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EP\2022-2023 Program priorytetowy Edukacja Ekologiczna NF-WF\Dokumenty dot. Naboru\wersje robocze\"/>
    </mc:Choice>
  </mc:AlternateContent>
  <xr:revisionPtr revIDLastSave="0" documentId="13_ncr:1_{B30D551F-44BA-4A2A-BE58-E7B938BC37C5}" xr6:coauthVersionLast="47" xr6:coauthVersionMax="47" xr10:uidLastSave="{00000000-0000-0000-0000-000000000000}"/>
  <bookViews>
    <workbookView xWindow="-108" yWindow="-108" windowWidth="23256" windowHeight="12576" xr2:uid="{35DA316A-9D56-4B91-9618-4B62FAF42731}"/>
  </bookViews>
  <sheets>
    <sheet name="HRF" sheetId="1" r:id="rId1"/>
    <sheet name="słownik" sheetId="2" state="hidden" r:id="rId2"/>
  </sheets>
  <definedNames>
    <definedName name="_xlnm.Print_Area" localSheetId="0">HRF!$A$1:$R$136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29" i="1" l="1"/>
  <c r="Q129" i="1"/>
  <c r="P129" i="1"/>
  <c r="O129" i="1"/>
  <c r="R127" i="1"/>
  <c r="Q127" i="1"/>
  <c r="P127" i="1"/>
  <c r="P126" i="1"/>
  <c r="Q126" i="1"/>
  <c r="R126" i="1"/>
  <c r="O127" i="1"/>
  <c r="O126" i="1"/>
  <c r="N123" i="1"/>
  <c r="L123" i="1"/>
  <c r="L122" i="1"/>
  <c r="I122" i="1"/>
  <c r="N121" i="1"/>
  <c r="L121" i="1"/>
  <c r="L120" i="1"/>
  <c r="I120" i="1"/>
  <c r="N119" i="1"/>
  <c r="L119" i="1"/>
  <c r="L118" i="1"/>
  <c r="I118" i="1"/>
  <c r="N117" i="1"/>
  <c r="L117" i="1"/>
  <c r="L116" i="1"/>
  <c r="I116" i="1"/>
  <c r="N115" i="1"/>
  <c r="L115" i="1"/>
  <c r="L114" i="1"/>
  <c r="I114" i="1"/>
  <c r="N113" i="1"/>
  <c r="L113" i="1"/>
  <c r="L112" i="1"/>
  <c r="I112" i="1"/>
  <c r="N111" i="1"/>
  <c r="L111" i="1"/>
  <c r="L110" i="1"/>
  <c r="I110" i="1"/>
  <c r="N109" i="1"/>
  <c r="L109" i="1"/>
  <c r="L108" i="1"/>
  <c r="I108" i="1"/>
  <c r="N107" i="1"/>
  <c r="L107" i="1"/>
  <c r="L106" i="1"/>
  <c r="I106" i="1"/>
  <c r="N105" i="1"/>
  <c r="L105" i="1"/>
  <c r="L104" i="1"/>
  <c r="I104" i="1"/>
  <c r="N103" i="1"/>
  <c r="M103" i="1" s="1"/>
  <c r="I102" i="1"/>
  <c r="B63" i="1"/>
  <c r="B65" i="1" s="1"/>
  <c r="B67" i="1" s="1"/>
  <c r="B69" i="1" s="1"/>
  <c r="B71" i="1" s="1"/>
  <c r="B73" i="1" s="1"/>
  <c r="B75" i="1" s="1"/>
  <c r="B77" i="1" s="1"/>
  <c r="B79" i="1" s="1"/>
  <c r="B81" i="1" s="1"/>
  <c r="B83" i="1" s="1"/>
  <c r="B85" i="1" s="1"/>
  <c r="B87" i="1" s="1"/>
  <c r="B94" i="1" s="1"/>
  <c r="B96" i="1" s="1"/>
  <c r="B98" i="1" s="1"/>
  <c r="B100" i="1" s="1"/>
  <c r="B102" i="1" s="1"/>
  <c r="B104" i="1" s="1"/>
  <c r="B106" i="1" s="1"/>
  <c r="B108" i="1" s="1"/>
  <c r="B110" i="1" s="1"/>
  <c r="B112" i="1" s="1"/>
  <c r="B114" i="1" s="1"/>
  <c r="B116" i="1" s="1"/>
  <c r="B118" i="1" s="1"/>
  <c r="B120" i="1" s="1"/>
  <c r="B122" i="1" s="1"/>
  <c r="B124" i="1" s="1"/>
  <c r="B17" i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39" i="1" s="1"/>
  <c r="B41" i="1" s="1"/>
  <c r="B43" i="1" s="1"/>
  <c r="B45" i="1" s="1"/>
  <c r="B47" i="1" s="1"/>
  <c r="B49" i="1" s="1"/>
  <c r="B51" i="1" s="1"/>
  <c r="R54" i="1"/>
  <c r="R53" i="1"/>
  <c r="R128" i="1" s="1"/>
  <c r="Q54" i="1"/>
  <c r="Q53" i="1"/>
  <c r="Q128" i="1" s="1"/>
  <c r="P54" i="1"/>
  <c r="P53" i="1"/>
  <c r="P128" i="1" s="1"/>
  <c r="O54" i="1"/>
  <c r="O53" i="1"/>
  <c r="O128" i="1" s="1"/>
  <c r="N50" i="1"/>
  <c r="L50" i="1"/>
  <c r="L49" i="1"/>
  <c r="I49" i="1"/>
  <c r="N129" i="1"/>
  <c r="N127" i="1"/>
  <c r="N54" i="1"/>
  <c r="M105" i="1" l="1"/>
  <c r="M117" i="1"/>
  <c r="M109" i="1"/>
  <c r="M121" i="1"/>
  <c r="M113" i="1"/>
  <c r="M123" i="1"/>
  <c r="M107" i="1"/>
  <c r="M111" i="1"/>
  <c r="M115" i="1"/>
  <c r="M119" i="1"/>
  <c r="M50" i="1"/>
  <c r="N52" i="1"/>
  <c r="L52" i="1"/>
  <c r="L51" i="1"/>
  <c r="I51" i="1"/>
  <c r="N48" i="1"/>
  <c r="L48" i="1"/>
  <c r="L47" i="1"/>
  <c r="I47" i="1"/>
  <c r="N46" i="1"/>
  <c r="L46" i="1"/>
  <c r="L45" i="1"/>
  <c r="I45" i="1"/>
  <c r="N44" i="1"/>
  <c r="L44" i="1"/>
  <c r="L43" i="1"/>
  <c r="I43" i="1"/>
  <c r="N42" i="1"/>
  <c r="L42" i="1"/>
  <c r="L41" i="1"/>
  <c r="I41" i="1"/>
  <c r="N40" i="1"/>
  <c r="L40" i="1"/>
  <c r="L39" i="1"/>
  <c r="I39" i="1"/>
  <c r="N38" i="1"/>
  <c r="L38" i="1"/>
  <c r="L37" i="1"/>
  <c r="I37" i="1"/>
  <c r="N16" i="1"/>
  <c r="M16" i="1" s="1"/>
  <c r="N18" i="1"/>
  <c r="M18" i="1" s="1"/>
  <c r="Q59" i="1"/>
  <c r="Q93" i="1" s="1"/>
  <c r="Q57" i="1"/>
  <c r="Q91" i="1" s="1"/>
  <c r="N125" i="1"/>
  <c r="L125" i="1"/>
  <c r="L124" i="1"/>
  <c r="I124" i="1"/>
  <c r="N101" i="1"/>
  <c r="L101" i="1"/>
  <c r="L100" i="1"/>
  <c r="I100" i="1"/>
  <c r="N99" i="1"/>
  <c r="L99" i="1"/>
  <c r="L98" i="1"/>
  <c r="I98" i="1"/>
  <c r="N97" i="1"/>
  <c r="L97" i="1"/>
  <c r="L96" i="1"/>
  <c r="I96" i="1"/>
  <c r="N95" i="1"/>
  <c r="L95" i="1"/>
  <c r="L94" i="1"/>
  <c r="I94" i="1"/>
  <c r="N88" i="1"/>
  <c r="L88" i="1"/>
  <c r="L87" i="1"/>
  <c r="I87" i="1"/>
  <c r="N86" i="1"/>
  <c r="L86" i="1"/>
  <c r="L85" i="1"/>
  <c r="I85" i="1"/>
  <c r="N84" i="1"/>
  <c r="L84" i="1"/>
  <c r="L83" i="1"/>
  <c r="I83" i="1"/>
  <c r="N82" i="1"/>
  <c r="L82" i="1"/>
  <c r="L81" i="1"/>
  <c r="I81" i="1"/>
  <c r="N80" i="1"/>
  <c r="L80" i="1"/>
  <c r="L79" i="1"/>
  <c r="I79" i="1"/>
  <c r="N78" i="1"/>
  <c r="L78" i="1"/>
  <c r="L77" i="1"/>
  <c r="I77" i="1"/>
  <c r="N76" i="1"/>
  <c r="L76" i="1"/>
  <c r="L75" i="1"/>
  <c r="I75" i="1"/>
  <c r="N74" i="1"/>
  <c r="L74" i="1"/>
  <c r="L73" i="1"/>
  <c r="I73" i="1"/>
  <c r="N72" i="1"/>
  <c r="L72" i="1"/>
  <c r="L71" i="1"/>
  <c r="I71" i="1"/>
  <c r="N70" i="1"/>
  <c r="L70" i="1"/>
  <c r="L69" i="1"/>
  <c r="I69" i="1"/>
  <c r="N68" i="1"/>
  <c r="L68" i="1"/>
  <c r="L67" i="1"/>
  <c r="I67" i="1"/>
  <c r="N66" i="1"/>
  <c r="L66" i="1"/>
  <c r="L65" i="1"/>
  <c r="I65" i="1"/>
  <c r="N64" i="1"/>
  <c r="L64" i="1"/>
  <c r="L63" i="1"/>
  <c r="I63" i="1"/>
  <c r="N62" i="1"/>
  <c r="I61" i="1"/>
  <c r="R59" i="1"/>
  <c r="R93" i="1" s="1"/>
  <c r="P59" i="1"/>
  <c r="P93" i="1" s="1"/>
  <c r="O59" i="1"/>
  <c r="O93" i="1" s="1"/>
  <c r="N59" i="1"/>
  <c r="N93" i="1" s="1"/>
  <c r="M59" i="1"/>
  <c r="M93" i="1" s="1"/>
  <c r="L59" i="1"/>
  <c r="L93" i="1" s="1"/>
  <c r="K59" i="1"/>
  <c r="K93" i="1" s="1"/>
  <c r="J59" i="1"/>
  <c r="J93" i="1" s="1"/>
  <c r="I59" i="1"/>
  <c r="I93" i="1" s="1"/>
  <c r="H59" i="1"/>
  <c r="H93" i="1" s="1"/>
  <c r="G59" i="1"/>
  <c r="G93" i="1" s="1"/>
  <c r="F59" i="1"/>
  <c r="F93" i="1" s="1"/>
  <c r="E59" i="1"/>
  <c r="E93" i="1" s="1"/>
  <c r="D59" i="1"/>
  <c r="D93" i="1" s="1"/>
  <c r="C59" i="1"/>
  <c r="C93" i="1" s="1"/>
  <c r="B59" i="1"/>
  <c r="B93" i="1" s="1"/>
  <c r="R57" i="1"/>
  <c r="R91" i="1" s="1"/>
  <c r="P57" i="1"/>
  <c r="P91" i="1" s="1"/>
  <c r="O57" i="1"/>
  <c r="O91" i="1" s="1"/>
  <c r="N57" i="1"/>
  <c r="N91" i="1" s="1"/>
  <c r="M57" i="1"/>
  <c r="M91" i="1" s="1"/>
  <c r="L57" i="1"/>
  <c r="L91" i="1" s="1"/>
  <c r="J56" i="1"/>
  <c r="J90" i="1" s="1"/>
  <c r="I56" i="1"/>
  <c r="I90" i="1" s="1"/>
  <c r="H56" i="1"/>
  <c r="H90" i="1" s="1"/>
  <c r="G56" i="1"/>
  <c r="G90" i="1" s="1"/>
  <c r="F56" i="1"/>
  <c r="F90" i="1" s="1"/>
  <c r="E56" i="1"/>
  <c r="E90" i="1" s="1"/>
  <c r="P55" i="1"/>
  <c r="P89" i="1" s="1"/>
  <c r="O55" i="1"/>
  <c r="O89" i="1" s="1"/>
  <c r="N55" i="1"/>
  <c r="N89" i="1" s="1"/>
  <c r="M55" i="1"/>
  <c r="M89" i="1" s="1"/>
  <c r="L55" i="1"/>
  <c r="L89" i="1" s="1"/>
  <c r="K55" i="1"/>
  <c r="K89" i="1" s="1"/>
  <c r="E55" i="1"/>
  <c r="E89" i="1" s="1"/>
  <c r="D55" i="1"/>
  <c r="D89" i="1" s="1"/>
  <c r="C55" i="1"/>
  <c r="C89" i="1" s="1"/>
  <c r="B55" i="1"/>
  <c r="B89" i="1" s="1"/>
  <c r="N36" i="1"/>
  <c r="L36" i="1"/>
  <c r="L35" i="1"/>
  <c r="I35" i="1"/>
  <c r="N34" i="1"/>
  <c r="L34" i="1"/>
  <c r="L33" i="1"/>
  <c r="I33" i="1"/>
  <c r="N32" i="1"/>
  <c r="L32" i="1"/>
  <c r="L31" i="1"/>
  <c r="I31" i="1"/>
  <c r="N30" i="1"/>
  <c r="L30" i="1"/>
  <c r="L29" i="1"/>
  <c r="I29" i="1"/>
  <c r="N28" i="1"/>
  <c r="L28" i="1"/>
  <c r="L27" i="1"/>
  <c r="I27" i="1"/>
  <c r="N26" i="1"/>
  <c r="L26" i="1"/>
  <c r="L25" i="1"/>
  <c r="I25" i="1"/>
  <c r="N24" i="1"/>
  <c r="L24" i="1"/>
  <c r="L23" i="1"/>
  <c r="I23" i="1"/>
  <c r="N22" i="1"/>
  <c r="L22" i="1"/>
  <c r="L21" i="1"/>
  <c r="I21" i="1"/>
  <c r="N20" i="1"/>
  <c r="L20" i="1"/>
  <c r="L19" i="1"/>
  <c r="I19" i="1"/>
  <c r="I17" i="1"/>
  <c r="I15" i="1"/>
  <c r="L126" i="1" l="1"/>
  <c r="L127" i="1"/>
  <c r="L53" i="1"/>
  <c r="L128" i="1" s="1"/>
  <c r="L54" i="1"/>
  <c r="L129" i="1" s="1"/>
  <c r="M52" i="1"/>
  <c r="M48" i="1"/>
  <c r="M46" i="1"/>
  <c r="M44" i="1"/>
  <c r="M40" i="1"/>
  <c r="M42" i="1"/>
  <c r="M38" i="1"/>
  <c r="M24" i="1"/>
  <c r="M70" i="1"/>
  <c r="M101" i="1"/>
  <c r="M97" i="1"/>
  <c r="M76" i="1"/>
  <c r="M72" i="1"/>
  <c r="M64" i="1"/>
  <c r="M68" i="1"/>
  <c r="M20" i="1"/>
  <c r="M74" i="1"/>
  <c r="M78" i="1"/>
  <c r="M82" i="1"/>
  <c r="M26" i="1"/>
  <c r="M34" i="1"/>
  <c r="M28" i="1"/>
  <c r="M32" i="1"/>
  <c r="M36" i="1"/>
  <c r="M80" i="1"/>
  <c r="M84" i="1"/>
  <c r="M88" i="1"/>
  <c r="M95" i="1"/>
  <c r="M22" i="1"/>
  <c r="M62" i="1"/>
  <c r="M66" i="1"/>
  <c r="M86" i="1"/>
  <c r="M99" i="1"/>
  <c r="M125" i="1"/>
  <c r="M127" i="1" s="1"/>
  <c r="M30" i="1"/>
  <c r="M54" i="1" l="1"/>
  <c r="M129" i="1" s="1"/>
</calcChain>
</file>

<file path=xl/sharedStrings.xml><?xml version="1.0" encoding="utf-8"?>
<sst xmlns="http://schemas.openxmlformats.org/spreadsheetml/2006/main" count="161" uniqueCount="62">
  <si>
    <t>…..</t>
  </si>
  <si>
    <t>Wnioskodawca jest Gminą, której co najmniej 10% powierzchni stanowi teren parku narodowego</t>
  </si>
  <si>
    <t>TAK</t>
  </si>
  <si>
    <t>Lp.</t>
  </si>
  <si>
    <t>Efektywność kosztowa</t>
  </si>
  <si>
    <t>Rodzaj pozycji (koszty całkowite / kwalifiko-wane)</t>
  </si>
  <si>
    <t>Wartość pozycji</t>
  </si>
  <si>
    <t xml:space="preserve">Dofinansowanie kosztów kwalifikowanych </t>
  </si>
  <si>
    <t>Udział dofinansowania w kosztach kwalifikowanych</t>
  </si>
  <si>
    <t>Koszty poniesione do dnia złożenia wniosku 
(jeśli dotyczy)</t>
  </si>
  <si>
    <t xml:space="preserve"> Planowane koszty do poniesienia [w zł]</t>
  </si>
  <si>
    <t xml:space="preserve">Jednostki miary </t>
  </si>
  <si>
    <t>Ilość, liczba</t>
  </si>
  <si>
    <t>Koszt jednostkowy</t>
  </si>
  <si>
    <t>Koszt jednostkowy standaryzowany*</t>
  </si>
  <si>
    <t xml:space="preserve">% Kosztu standaryzowanego </t>
  </si>
  <si>
    <t xml:space="preserve"> [w zł]</t>
  </si>
  <si>
    <t>[%]</t>
  </si>
  <si>
    <t>2022 rok</t>
  </si>
  <si>
    <t>2023 rok</t>
  </si>
  <si>
    <t>całkowite</t>
  </si>
  <si>
    <t>kwalifikowane</t>
  </si>
  <si>
    <t xml:space="preserve">RAZEM - koszt całkowity    </t>
  </si>
  <si>
    <t>RAZEM - koszty kwalifikowane</t>
  </si>
  <si>
    <t>*Tabela standaryzowanych jednostkowych kosztów kwalifikowanych zawarta jest w katalogu kosztów kwalifikowanych</t>
  </si>
  <si>
    <t>………………………………………</t>
  </si>
  <si>
    <t>Data sporządzenia</t>
  </si>
  <si>
    <t>2024 rok</t>
  </si>
  <si>
    <t>inne</t>
  </si>
  <si>
    <t>zajęcia w terenie</t>
  </si>
  <si>
    <t>wyposażenie (wraz ze zrealizowaniem programu edukacyjnego)</t>
  </si>
  <si>
    <t>wydarzenia edukacyjne (np. happeningi, akcje i imprezy)</t>
  </si>
  <si>
    <t>warsztaty</t>
  </si>
  <si>
    <t>szkolenia e-learningowe</t>
  </si>
  <si>
    <t>szkolenia</t>
  </si>
  <si>
    <t>spoty (produkcja wraz z emisją)</t>
  </si>
  <si>
    <t>seminaria</t>
  </si>
  <si>
    <t>programy i kampanie edukacyjne</t>
  </si>
  <si>
    <t>prasa i publikacje prasowe</t>
  </si>
  <si>
    <t>pomoce dydaktyczne</t>
  </si>
  <si>
    <t>modernizacja ośrodków edukacji ekologicznej (wraz ze zrealizowaniem programu edukacyjnego)</t>
  </si>
  <si>
    <t>konkursy</t>
  </si>
  <si>
    <t>konferencje</t>
  </si>
  <si>
    <t>infrastruktura terenowa służąca edukacji ekologicznej</t>
  </si>
  <si>
    <t>filmy (produkcja wraz z emisją)</t>
  </si>
  <si>
    <t>audycje radiowe, telewizyjne i internetowe (produkcja wraz z emisją)</t>
  </si>
  <si>
    <t>NIE</t>
  </si>
  <si>
    <t>I. KOSZTY I ZAKUPY INWESTYCYJNE</t>
  </si>
  <si>
    <t>II. KOSZTY BIEŻĄCE</t>
  </si>
  <si>
    <t>Razem część II - koszt całkowity</t>
  </si>
  <si>
    <t>Razem część II - koszty kwalifikowane</t>
  </si>
  <si>
    <t>Razem część I - koszt całkowity</t>
  </si>
  <si>
    <t>Razem część I - koszty kwalifikowane</t>
  </si>
  <si>
    <t>Nazwa działania 
(zgodnie z pkt 7 Regulaminu)</t>
  </si>
  <si>
    <t>Koszt szczegółowy zadania (zgodnie z zał. nr 1 do Programu)</t>
  </si>
  <si>
    <t xml:space="preserve">Podstawa określenia kosztu (Tabela standaryzowanych jednostkowych kosztów kwalifikowanych lub oferty, kosztorysy itd..) </t>
  </si>
  <si>
    <t>Harmonogram rzeczowo - finansowy  przedsięwzięcia pn.</t>
  </si>
  <si>
    <t>(w złotych:</t>
  </si>
  <si>
    <t>Wyjaśnienia, uwagi do harmonogramu</t>
  </si>
  <si>
    <t>Pieczęć firmowa Wnioskodawcy, podpis osoby/osób upoważnionych do reprezentowania Wnioskodawcy oraz Głównego Księgowego/ Skarbnika</t>
  </si>
  <si>
    <t>…………………………………………………………………………………………………………………………………………………………………......</t>
  </si>
  <si>
    <t>NETTO*)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</si>
</sst>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3" fontId="3" fillId="0" borderId="4" xfId="0" applyNumberFormat="1" applyFont="1" applyBorder="1" applyAlignment="1" applyProtection="1">
      <alignment vertical="center" wrapText="1"/>
      <protection locked="0"/>
    </xf>
    <xf numFmtId="3" fontId="3" fillId="3" borderId="4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0" xfId="2"/>
    <xf numFmtId="0" fontId="7" fillId="0" borderId="0" xfId="0" applyFont="1" applyAlignment="1">
      <alignment vertical="center"/>
    </xf>
    <xf numFmtId="0" fontId="8" fillId="0" borderId="0" xfId="0" applyFont="1"/>
    <xf numFmtId="14" fontId="8" fillId="0" borderId="0" xfId="0" applyNumberFormat="1" applyFont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0" fontId="2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 applyAlignment="1" applyProtection="1">
      <alignment horizontal="center"/>
      <protection locked="0"/>
    </xf>
    <xf numFmtId="3" fontId="3" fillId="3" borderId="4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left" vertical="top"/>
    </xf>
    <xf numFmtId="0" fontId="8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10" fontId="3" fillId="3" borderId="4" xfId="1" applyNumberFormat="1" applyFont="1" applyFill="1" applyBorder="1" applyAlignment="1" applyProtection="1">
      <alignment vertical="center" wrapText="1"/>
    </xf>
    <xf numFmtId="0" fontId="2" fillId="3" borderId="5" xfId="0" applyFont="1" applyFill="1" applyBorder="1"/>
    <xf numFmtId="0" fontId="2" fillId="3" borderId="4" xfId="0" applyFont="1" applyFill="1" applyBorder="1"/>
    <xf numFmtId="10" fontId="2" fillId="3" borderId="4" xfId="1" applyNumberFormat="1" applyFont="1" applyFill="1" applyBorder="1" applyAlignment="1" applyProtection="1">
      <alignment vertical="center" wrapText="1"/>
    </xf>
    <xf numFmtId="0" fontId="8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9" fontId="8" fillId="3" borderId="4" xfId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/>
    <xf numFmtId="0" fontId="8" fillId="3" borderId="0" xfId="0" applyFont="1" applyFill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</cellXfs>
  <cellStyles count="3">
    <cellStyle name="Normalny" xfId="0" builtinId="0"/>
    <cellStyle name="Normalny 2" xfId="2" xr:uid="{55490C09-9B0D-4D4C-9B78-522CF28EA6B1}"/>
    <cellStyle name="Procentowy" xfId="1" builtinId="5"/>
  </cellStyles>
  <dxfs count="2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80FF0-38E5-4DB3-8C48-D5C8D6478C1B}">
  <dimension ref="A1:T146"/>
  <sheetViews>
    <sheetView tabSelected="1" view="pageBreakPreview" topLeftCell="A4" zoomScale="73" zoomScaleNormal="73" zoomScaleSheetLayoutView="73" workbookViewId="0">
      <selection activeCell="D15" sqref="D15:D16"/>
    </sheetView>
  </sheetViews>
  <sheetFormatPr defaultColWidth="8.88671875" defaultRowHeight="13.2" x14ac:dyDescent="0.25"/>
  <cols>
    <col min="1" max="1" width="8.88671875" style="16"/>
    <col min="2" max="2" width="5.6640625" style="27" customWidth="1"/>
    <col min="3" max="3" width="26.6640625" style="16" customWidth="1"/>
    <col min="4" max="4" width="30.6640625" style="16" customWidth="1"/>
    <col min="5" max="5" width="10" style="16" customWidth="1"/>
    <col min="6" max="6" width="10.6640625" style="16" customWidth="1"/>
    <col min="7" max="7" width="14" style="16" customWidth="1"/>
    <col min="8" max="8" width="14.6640625" style="16" customWidth="1"/>
    <col min="9" max="9" width="9.6640625" style="27" customWidth="1"/>
    <col min="10" max="10" width="17.33203125" style="16" customWidth="1"/>
    <col min="11" max="11" width="14" style="27" customWidth="1"/>
    <col min="12" max="12" width="17.5546875" style="27" customWidth="1"/>
    <col min="13" max="13" width="17.44140625" style="27" customWidth="1"/>
    <col min="14" max="14" width="9.44140625" style="27" customWidth="1"/>
    <col min="15" max="15" width="13.109375" style="16" customWidth="1"/>
    <col min="16" max="18" width="12.6640625" style="16" customWidth="1"/>
    <col min="19" max="19" width="8.88671875" style="16"/>
    <col min="20" max="21" width="9.6640625" style="16" bestFit="1" customWidth="1"/>
    <col min="22" max="16384" width="8.88671875" style="16"/>
  </cols>
  <sheetData>
    <row r="1" spans="1:20" x14ac:dyDescent="0.25">
      <c r="B1" s="16"/>
      <c r="I1" s="16"/>
      <c r="K1" s="16"/>
      <c r="L1" s="16"/>
      <c r="M1" s="16"/>
      <c r="N1" s="16"/>
    </row>
    <row r="2" spans="1:20" x14ac:dyDescent="0.25">
      <c r="B2" s="16"/>
      <c r="I2" s="16"/>
      <c r="K2" s="16"/>
      <c r="L2" s="16"/>
      <c r="M2" s="16"/>
      <c r="N2" s="16"/>
    </row>
    <row r="3" spans="1:20" ht="26.4" customHeight="1" x14ac:dyDescent="0.25">
      <c r="B3" s="40" t="s">
        <v>56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20" ht="40.950000000000003" customHeight="1" x14ac:dyDescent="0.25">
      <c r="B4" s="40"/>
      <c r="C4" s="40"/>
      <c r="D4" s="41" t="s">
        <v>0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</row>
    <row r="5" spans="1:2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0" ht="22.95" customHeight="1" x14ac:dyDescent="0.25">
      <c r="B6" s="37" t="s">
        <v>1</v>
      </c>
      <c r="C6" s="1"/>
      <c r="D6" s="2"/>
      <c r="G6" s="3" t="s">
        <v>46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22.95" customHeight="1" x14ac:dyDescent="0.25">
      <c r="A7" s="4"/>
      <c r="B7" s="4"/>
      <c r="C7" s="4"/>
      <c r="D7" s="17"/>
      <c r="E7" s="15"/>
      <c r="G7" s="5"/>
      <c r="H7" s="2"/>
      <c r="I7" s="2"/>
      <c r="J7" s="2"/>
      <c r="K7" s="2"/>
      <c r="L7" s="2"/>
      <c r="M7" s="2"/>
      <c r="N7" s="2"/>
      <c r="O7" s="2"/>
      <c r="P7" s="20" t="s">
        <v>57</v>
      </c>
      <c r="Q7" s="80" t="s">
        <v>61</v>
      </c>
      <c r="R7" s="80"/>
    </row>
    <row r="8" spans="1:20" x14ac:dyDescent="0.25">
      <c r="B8" s="44"/>
      <c r="C8" s="44"/>
      <c r="D8" s="44"/>
      <c r="E8" s="44"/>
      <c r="F8" s="7"/>
      <c r="G8" s="7"/>
      <c r="H8" s="7"/>
      <c r="I8" s="25"/>
      <c r="J8" s="7"/>
      <c r="K8" s="25"/>
      <c r="L8" s="30"/>
      <c r="M8" s="30"/>
      <c r="N8" s="30"/>
      <c r="O8" s="8"/>
      <c r="P8" s="8"/>
      <c r="Q8" s="9"/>
      <c r="R8" s="9"/>
    </row>
    <row r="9" spans="1:20" s="27" customFormat="1" ht="25.95" customHeight="1" x14ac:dyDescent="0.25">
      <c r="B9" s="45" t="s">
        <v>3</v>
      </c>
      <c r="C9" s="45" t="s">
        <v>53</v>
      </c>
      <c r="D9" s="45" t="s">
        <v>54</v>
      </c>
      <c r="E9" s="48" t="s">
        <v>4</v>
      </c>
      <c r="F9" s="49"/>
      <c r="G9" s="49"/>
      <c r="H9" s="49"/>
      <c r="I9" s="49"/>
      <c r="J9" s="50"/>
      <c r="K9" s="45" t="s">
        <v>5</v>
      </c>
      <c r="L9" s="45" t="s">
        <v>6</v>
      </c>
      <c r="M9" s="45" t="s">
        <v>7</v>
      </c>
      <c r="N9" s="45" t="s">
        <v>8</v>
      </c>
      <c r="O9" s="45" t="s">
        <v>9</v>
      </c>
      <c r="P9" s="51" t="s">
        <v>10</v>
      </c>
      <c r="Q9" s="52"/>
      <c r="R9" s="53"/>
    </row>
    <row r="10" spans="1:20" s="27" customFormat="1" ht="57.6" customHeight="1" x14ac:dyDescent="0.25">
      <c r="B10" s="46"/>
      <c r="C10" s="46"/>
      <c r="D10" s="46"/>
      <c r="E10" s="45" t="s">
        <v>11</v>
      </c>
      <c r="F10" s="45" t="s">
        <v>12</v>
      </c>
      <c r="G10" s="45" t="s">
        <v>13</v>
      </c>
      <c r="H10" s="45" t="s">
        <v>14</v>
      </c>
      <c r="I10" s="45" t="s">
        <v>15</v>
      </c>
      <c r="J10" s="45" t="s">
        <v>55</v>
      </c>
      <c r="K10" s="46"/>
      <c r="L10" s="47"/>
      <c r="M10" s="47"/>
      <c r="N10" s="47"/>
      <c r="O10" s="47"/>
      <c r="P10" s="54"/>
      <c r="Q10" s="55"/>
      <c r="R10" s="56"/>
    </row>
    <row r="11" spans="1:20" s="27" customFormat="1" ht="24.75" customHeight="1" x14ac:dyDescent="0.25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5" t="s">
        <v>16</v>
      </c>
      <c r="M11" s="45" t="s">
        <v>16</v>
      </c>
      <c r="N11" s="45" t="s">
        <v>17</v>
      </c>
      <c r="O11" s="45" t="s">
        <v>16</v>
      </c>
      <c r="P11" s="45" t="s">
        <v>18</v>
      </c>
      <c r="Q11" s="45" t="s">
        <v>19</v>
      </c>
      <c r="R11" s="45" t="s">
        <v>27</v>
      </c>
    </row>
    <row r="12" spans="1:20" s="27" customFormat="1" ht="38.25" customHeight="1" x14ac:dyDescent="0.2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63"/>
      <c r="T12" s="64"/>
    </row>
    <row r="13" spans="1:20" s="27" customFormat="1" ht="18.600000000000001" customHeight="1" x14ac:dyDescent="0.25">
      <c r="B13" s="26">
        <v>1</v>
      </c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  <c r="I13" s="26">
        <v>8</v>
      </c>
      <c r="J13" s="26">
        <v>9</v>
      </c>
      <c r="K13" s="26">
        <v>10</v>
      </c>
      <c r="L13" s="26">
        <v>11</v>
      </c>
      <c r="M13" s="26">
        <v>12</v>
      </c>
      <c r="N13" s="26">
        <v>13</v>
      </c>
      <c r="O13" s="26">
        <v>14</v>
      </c>
      <c r="P13" s="29">
        <v>15</v>
      </c>
      <c r="Q13" s="29">
        <v>16</v>
      </c>
      <c r="R13" s="29">
        <v>17</v>
      </c>
    </row>
    <row r="14" spans="1:20" s="27" customFormat="1" ht="18.600000000000001" customHeight="1" x14ac:dyDescent="0.25">
      <c r="B14" s="65" t="s">
        <v>47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7"/>
    </row>
    <row r="15" spans="1:20" ht="33" customHeight="1" x14ac:dyDescent="0.25">
      <c r="B15" s="60">
        <v>1</v>
      </c>
      <c r="C15" s="61"/>
      <c r="D15" s="57"/>
      <c r="E15" s="57"/>
      <c r="F15" s="58"/>
      <c r="G15" s="58"/>
      <c r="H15" s="58"/>
      <c r="I15" s="59">
        <f>IF(H15&lt;&gt;0,G15/H15,0)</f>
        <v>0</v>
      </c>
      <c r="J15" s="58"/>
      <c r="K15" s="31" t="s">
        <v>20</v>
      </c>
      <c r="L15" s="23">
        <v>0</v>
      </c>
      <c r="M15" s="31"/>
      <c r="N15" s="31"/>
      <c r="O15" s="10"/>
      <c r="P15" s="10"/>
      <c r="Q15" s="10"/>
      <c r="R15" s="10"/>
    </row>
    <row r="16" spans="1:20" ht="33" customHeight="1" x14ac:dyDescent="0.25">
      <c r="B16" s="60"/>
      <c r="C16" s="62"/>
      <c r="D16" s="57"/>
      <c r="E16" s="58"/>
      <c r="F16" s="58"/>
      <c r="G16" s="58"/>
      <c r="H16" s="58"/>
      <c r="I16" s="59"/>
      <c r="J16" s="58"/>
      <c r="K16" s="31" t="s">
        <v>21</v>
      </c>
      <c r="L16" s="23">
        <v>0</v>
      </c>
      <c r="M16" s="23">
        <f>N16*L16</f>
        <v>0</v>
      </c>
      <c r="N16" s="32">
        <f>IF($G$6="TAK",95%,90%)</f>
        <v>0.9</v>
      </c>
      <c r="O16" s="10"/>
      <c r="P16" s="10"/>
      <c r="Q16" s="10"/>
      <c r="R16" s="10"/>
    </row>
    <row r="17" spans="2:18" ht="33" customHeight="1" x14ac:dyDescent="0.25">
      <c r="B17" s="60">
        <f>B15+1</f>
        <v>2</v>
      </c>
      <c r="C17" s="61"/>
      <c r="D17" s="57"/>
      <c r="E17" s="57"/>
      <c r="F17" s="57"/>
      <c r="G17" s="57"/>
      <c r="H17" s="57"/>
      <c r="I17" s="59">
        <f t="shared" ref="I17" si="0">IF(H17&lt;&gt;0,G17/H17,0)</f>
        <v>0</v>
      </c>
      <c r="J17" s="57"/>
      <c r="K17" s="31" t="s">
        <v>20</v>
      </c>
      <c r="L17" s="23">
        <v>0</v>
      </c>
      <c r="M17" s="31"/>
      <c r="N17" s="31"/>
      <c r="O17" s="11"/>
      <c r="P17" s="10"/>
      <c r="Q17" s="10"/>
      <c r="R17" s="10"/>
    </row>
    <row r="18" spans="2:18" ht="33" customHeight="1" x14ac:dyDescent="0.25">
      <c r="B18" s="60"/>
      <c r="C18" s="62"/>
      <c r="D18" s="57"/>
      <c r="E18" s="57"/>
      <c r="F18" s="57"/>
      <c r="G18" s="58"/>
      <c r="H18" s="58"/>
      <c r="I18" s="59"/>
      <c r="J18" s="58"/>
      <c r="K18" s="31" t="s">
        <v>21</v>
      </c>
      <c r="L18" s="23">
        <v>0</v>
      </c>
      <c r="M18" s="23">
        <f>N18*L18</f>
        <v>0</v>
      </c>
      <c r="N18" s="32">
        <f>IF($G$6="TAK",95%,90%)</f>
        <v>0.9</v>
      </c>
      <c r="O18" s="11"/>
      <c r="P18" s="10"/>
      <c r="Q18" s="10"/>
      <c r="R18" s="10"/>
    </row>
    <row r="19" spans="2:18" ht="33" customHeight="1" x14ac:dyDescent="0.25">
      <c r="B19" s="60">
        <f t="shared" ref="B19" si="1">B17+1</f>
        <v>3</v>
      </c>
      <c r="C19" s="61"/>
      <c r="D19" s="57"/>
      <c r="E19" s="57"/>
      <c r="F19" s="57"/>
      <c r="G19" s="57"/>
      <c r="H19" s="57"/>
      <c r="I19" s="59">
        <f t="shared" ref="I19" si="2">IF(H19&lt;&gt;0,G19/H19,0)</f>
        <v>0</v>
      </c>
      <c r="J19" s="57"/>
      <c r="K19" s="31" t="s">
        <v>20</v>
      </c>
      <c r="L19" s="23">
        <f t="shared" ref="L19:L32" si="3">O19+P19+R19</f>
        <v>0</v>
      </c>
      <c r="M19" s="31"/>
      <c r="N19" s="31"/>
      <c r="O19" s="11"/>
      <c r="P19" s="10"/>
      <c r="Q19" s="10"/>
      <c r="R19" s="10"/>
    </row>
    <row r="20" spans="2:18" ht="33" customHeight="1" x14ac:dyDescent="0.25">
      <c r="B20" s="60"/>
      <c r="C20" s="62"/>
      <c r="D20" s="57"/>
      <c r="E20" s="57"/>
      <c r="F20" s="57"/>
      <c r="G20" s="58"/>
      <c r="H20" s="58"/>
      <c r="I20" s="59"/>
      <c r="J20" s="58"/>
      <c r="K20" s="31" t="s">
        <v>21</v>
      </c>
      <c r="L20" s="23">
        <f t="shared" si="3"/>
        <v>0</v>
      </c>
      <c r="M20" s="23">
        <f>N20*L20</f>
        <v>0</v>
      </c>
      <c r="N20" s="32">
        <f>IF($G$6="TAK",95%,90%)</f>
        <v>0.9</v>
      </c>
      <c r="O20" s="11"/>
      <c r="P20" s="10"/>
      <c r="Q20" s="10"/>
      <c r="R20" s="10"/>
    </row>
    <row r="21" spans="2:18" ht="33" customHeight="1" x14ac:dyDescent="0.25">
      <c r="B21" s="60">
        <f t="shared" ref="B21" si="4">B19+1</f>
        <v>4</v>
      </c>
      <c r="C21" s="61"/>
      <c r="D21" s="57"/>
      <c r="E21" s="57"/>
      <c r="F21" s="58"/>
      <c r="G21" s="58"/>
      <c r="H21" s="58"/>
      <c r="I21" s="59">
        <f t="shared" ref="I21" si="5">IF(H21&lt;&gt;0,G21/H21,0)</f>
        <v>0</v>
      </c>
      <c r="J21" s="58"/>
      <c r="K21" s="31" t="s">
        <v>20</v>
      </c>
      <c r="L21" s="23">
        <f t="shared" si="3"/>
        <v>0</v>
      </c>
      <c r="M21" s="31"/>
      <c r="N21" s="31"/>
      <c r="O21" s="10"/>
      <c r="P21" s="10"/>
      <c r="Q21" s="10"/>
      <c r="R21" s="10"/>
    </row>
    <row r="22" spans="2:18" ht="33" customHeight="1" x14ac:dyDescent="0.25">
      <c r="B22" s="60"/>
      <c r="C22" s="62"/>
      <c r="D22" s="57"/>
      <c r="E22" s="58"/>
      <c r="F22" s="58"/>
      <c r="G22" s="58"/>
      <c r="H22" s="58"/>
      <c r="I22" s="59"/>
      <c r="J22" s="58"/>
      <c r="K22" s="31" t="s">
        <v>21</v>
      </c>
      <c r="L22" s="23">
        <f t="shared" si="3"/>
        <v>0</v>
      </c>
      <c r="M22" s="23">
        <f>N22*L22</f>
        <v>0</v>
      </c>
      <c r="N22" s="32">
        <f>IF($G$6="TAK",95%,90%)</f>
        <v>0.9</v>
      </c>
      <c r="O22" s="10"/>
      <c r="P22" s="10"/>
      <c r="Q22" s="10"/>
      <c r="R22" s="10"/>
    </row>
    <row r="23" spans="2:18" ht="33" customHeight="1" x14ac:dyDescent="0.25">
      <c r="B23" s="60">
        <f t="shared" ref="B23" si="6">B21+1</f>
        <v>5</v>
      </c>
      <c r="C23" s="61"/>
      <c r="D23" s="57"/>
      <c r="E23" s="57"/>
      <c r="F23" s="57"/>
      <c r="G23" s="57"/>
      <c r="H23" s="57"/>
      <c r="I23" s="59">
        <f t="shared" ref="I23" si="7">IF(H23&lt;&gt;0,G23/H23,0)</f>
        <v>0</v>
      </c>
      <c r="J23" s="57"/>
      <c r="K23" s="31" t="s">
        <v>20</v>
      </c>
      <c r="L23" s="23">
        <f t="shared" si="3"/>
        <v>0</v>
      </c>
      <c r="M23" s="31"/>
      <c r="N23" s="31"/>
      <c r="O23" s="11"/>
      <c r="P23" s="10"/>
      <c r="Q23" s="10"/>
      <c r="R23" s="10"/>
    </row>
    <row r="24" spans="2:18" ht="33" customHeight="1" x14ac:dyDescent="0.25">
      <c r="B24" s="60"/>
      <c r="C24" s="62"/>
      <c r="D24" s="57"/>
      <c r="E24" s="57"/>
      <c r="F24" s="57"/>
      <c r="G24" s="58"/>
      <c r="H24" s="58"/>
      <c r="I24" s="59"/>
      <c r="J24" s="58"/>
      <c r="K24" s="31" t="s">
        <v>21</v>
      </c>
      <c r="L24" s="23">
        <f t="shared" si="3"/>
        <v>0</v>
      </c>
      <c r="M24" s="23">
        <f>N24*L24</f>
        <v>0</v>
      </c>
      <c r="N24" s="32">
        <f>IF($G$6="TAK",95%,90%)</f>
        <v>0.9</v>
      </c>
      <c r="O24" s="11"/>
      <c r="P24" s="10"/>
      <c r="Q24" s="10"/>
      <c r="R24" s="10"/>
    </row>
    <row r="25" spans="2:18" ht="33" customHeight="1" x14ac:dyDescent="0.25">
      <c r="B25" s="60">
        <f t="shared" ref="B25:B51" si="8">B23+1</f>
        <v>6</v>
      </c>
      <c r="C25" s="61"/>
      <c r="D25" s="57"/>
      <c r="E25" s="57"/>
      <c r="F25" s="57"/>
      <c r="G25" s="57"/>
      <c r="H25" s="57"/>
      <c r="I25" s="59">
        <f t="shared" ref="I25" si="9">IF(H25&lt;&gt;0,G25/H25,0)</f>
        <v>0</v>
      </c>
      <c r="J25" s="57"/>
      <c r="K25" s="31" t="s">
        <v>20</v>
      </c>
      <c r="L25" s="23">
        <f t="shared" si="3"/>
        <v>0</v>
      </c>
      <c r="M25" s="31"/>
      <c r="N25" s="31"/>
      <c r="O25" s="11"/>
      <c r="P25" s="10"/>
      <c r="Q25" s="10"/>
      <c r="R25" s="10"/>
    </row>
    <row r="26" spans="2:18" ht="33" customHeight="1" x14ac:dyDescent="0.25">
      <c r="B26" s="60"/>
      <c r="C26" s="62"/>
      <c r="D26" s="57"/>
      <c r="E26" s="57"/>
      <c r="F26" s="57"/>
      <c r="G26" s="58"/>
      <c r="H26" s="58"/>
      <c r="I26" s="59"/>
      <c r="J26" s="58"/>
      <c r="K26" s="31" t="s">
        <v>21</v>
      </c>
      <c r="L26" s="23">
        <f t="shared" si="3"/>
        <v>0</v>
      </c>
      <c r="M26" s="23">
        <f>N26*L26</f>
        <v>0</v>
      </c>
      <c r="N26" s="32">
        <f>IF($G$6="TAK",95%,90%)</f>
        <v>0.9</v>
      </c>
      <c r="O26" s="11"/>
      <c r="P26" s="10"/>
      <c r="Q26" s="10"/>
      <c r="R26" s="10"/>
    </row>
    <row r="27" spans="2:18" ht="33" customHeight="1" x14ac:dyDescent="0.25">
      <c r="B27" s="60">
        <f t="shared" si="8"/>
        <v>7</v>
      </c>
      <c r="C27" s="61"/>
      <c r="D27" s="57"/>
      <c r="E27" s="57"/>
      <c r="F27" s="58"/>
      <c r="G27" s="58"/>
      <c r="H27" s="58"/>
      <c r="I27" s="59">
        <f t="shared" ref="I27" si="10">IF(H27&lt;&gt;0,G27/H27,0)</f>
        <v>0</v>
      </c>
      <c r="J27" s="58"/>
      <c r="K27" s="31" t="s">
        <v>20</v>
      </c>
      <c r="L27" s="23">
        <f t="shared" si="3"/>
        <v>0</v>
      </c>
      <c r="M27" s="31"/>
      <c r="N27" s="31"/>
      <c r="O27" s="10"/>
      <c r="P27" s="10"/>
      <c r="Q27" s="10"/>
      <c r="R27" s="10"/>
    </row>
    <row r="28" spans="2:18" ht="33" customHeight="1" x14ac:dyDescent="0.25">
      <c r="B28" s="60"/>
      <c r="C28" s="62"/>
      <c r="D28" s="57"/>
      <c r="E28" s="58"/>
      <c r="F28" s="58"/>
      <c r="G28" s="58"/>
      <c r="H28" s="58"/>
      <c r="I28" s="59"/>
      <c r="J28" s="58"/>
      <c r="K28" s="31" t="s">
        <v>21</v>
      </c>
      <c r="L28" s="23">
        <f t="shared" si="3"/>
        <v>0</v>
      </c>
      <c r="M28" s="23">
        <f>N28*L28</f>
        <v>0</v>
      </c>
      <c r="N28" s="32">
        <f>IF($G$6="TAK",95%,90%)</f>
        <v>0.9</v>
      </c>
      <c r="O28" s="10"/>
      <c r="P28" s="10"/>
      <c r="Q28" s="10"/>
      <c r="R28" s="10"/>
    </row>
    <row r="29" spans="2:18" ht="33" customHeight="1" x14ac:dyDescent="0.25">
      <c r="B29" s="60">
        <f t="shared" si="8"/>
        <v>8</v>
      </c>
      <c r="C29" s="61"/>
      <c r="D29" s="57"/>
      <c r="E29" s="57"/>
      <c r="F29" s="57"/>
      <c r="G29" s="57"/>
      <c r="H29" s="57"/>
      <c r="I29" s="59">
        <f t="shared" ref="I29" si="11">IF(H29&lt;&gt;0,G29/H29,0)</f>
        <v>0</v>
      </c>
      <c r="J29" s="57"/>
      <c r="K29" s="31" t="s">
        <v>20</v>
      </c>
      <c r="L29" s="23">
        <f t="shared" si="3"/>
        <v>0</v>
      </c>
      <c r="M29" s="31"/>
      <c r="N29" s="31"/>
      <c r="O29" s="11"/>
      <c r="P29" s="11"/>
      <c r="Q29" s="10"/>
      <c r="R29" s="10"/>
    </row>
    <row r="30" spans="2:18" ht="33" customHeight="1" x14ac:dyDescent="0.25">
      <c r="B30" s="60"/>
      <c r="C30" s="62"/>
      <c r="D30" s="57"/>
      <c r="E30" s="57"/>
      <c r="F30" s="57"/>
      <c r="G30" s="58"/>
      <c r="H30" s="58"/>
      <c r="I30" s="59"/>
      <c r="J30" s="58"/>
      <c r="K30" s="31" t="s">
        <v>21</v>
      </c>
      <c r="L30" s="23">
        <f t="shared" si="3"/>
        <v>0</v>
      </c>
      <c r="M30" s="23">
        <f>N30*L30</f>
        <v>0</v>
      </c>
      <c r="N30" s="32">
        <f>IF($G$6="TAK",95%,90%)</f>
        <v>0.9</v>
      </c>
      <c r="O30" s="18"/>
      <c r="P30" s="10"/>
      <c r="Q30" s="10"/>
      <c r="R30" s="10"/>
    </row>
    <row r="31" spans="2:18" ht="33" customHeight="1" x14ac:dyDescent="0.25">
      <c r="B31" s="60">
        <f t="shared" si="8"/>
        <v>9</v>
      </c>
      <c r="C31" s="61"/>
      <c r="D31" s="57"/>
      <c r="E31" s="57"/>
      <c r="F31" s="57"/>
      <c r="G31" s="57"/>
      <c r="H31" s="57"/>
      <c r="I31" s="59">
        <f t="shared" ref="I31" si="12">IF(H31&lt;&gt;0,G31/H31,0)</f>
        <v>0</v>
      </c>
      <c r="J31" s="57"/>
      <c r="K31" s="31" t="s">
        <v>20</v>
      </c>
      <c r="L31" s="23">
        <f t="shared" si="3"/>
        <v>0</v>
      </c>
      <c r="M31" s="31"/>
      <c r="N31" s="31"/>
      <c r="O31" s="11"/>
      <c r="P31" s="10"/>
      <c r="Q31" s="10"/>
      <c r="R31" s="10"/>
    </row>
    <row r="32" spans="2:18" ht="33" customHeight="1" x14ac:dyDescent="0.25">
      <c r="B32" s="60"/>
      <c r="C32" s="62"/>
      <c r="D32" s="57"/>
      <c r="E32" s="57"/>
      <c r="F32" s="57"/>
      <c r="G32" s="58"/>
      <c r="H32" s="58"/>
      <c r="I32" s="59"/>
      <c r="J32" s="58"/>
      <c r="K32" s="31" t="s">
        <v>21</v>
      </c>
      <c r="L32" s="23">
        <f t="shared" si="3"/>
        <v>0</v>
      </c>
      <c r="M32" s="23">
        <f>N32*L32</f>
        <v>0</v>
      </c>
      <c r="N32" s="32">
        <f>IF($G$6="TAK",95%,90%)</f>
        <v>0.9</v>
      </c>
      <c r="O32" s="18"/>
      <c r="P32" s="10"/>
      <c r="Q32" s="10"/>
      <c r="R32" s="10"/>
    </row>
    <row r="33" spans="2:18" ht="33" customHeight="1" x14ac:dyDescent="0.25">
      <c r="B33" s="60">
        <f t="shared" si="8"/>
        <v>10</v>
      </c>
      <c r="C33" s="61"/>
      <c r="D33" s="57"/>
      <c r="E33" s="57"/>
      <c r="F33" s="58"/>
      <c r="G33" s="58"/>
      <c r="H33" s="58"/>
      <c r="I33" s="59">
        <f t="shared" ref="I33" si="13">IF(H33&lt;&gt;0,G33/H33,0)</f>
        <v>0</v>
      </c>
      <c r="J33" s="58"/>
      <c r="K33" s="31" t="s">
        <v>20</v>
      </c>
      <c r="L33" s="23">
        <f>O33+P33+R33</f>
        <v>0</v>
      </c>
      <c r="M33" s="31"/>
      <c r="N33" s="31"/>
      <c r="O33" s="10"/>
      <c r="P33" s="10"/>
      <c r="Q33" s="10"/>
      <c r="R33" s="10"/>
    </row>
    <row r="34" spans="2:18" ht="33" customHeight="1" x14ac:dyDescent="0.25">
      <c r="B34" s="60"/>
      <c r="C34" s="62"/>
      <c r="D34" s="57"/>
      <c r="E34" s="58"/>
      <c r="F34" s="58"/>
      <c r="G34" s="58"/>
      <c r="H34" s="58"/>
      <c r="I34" s="59"/>
      <c r="J34" s="58"/>
      <c r="K34" s="31" t="s">
        <v>21</v>
      </c>
      <c r="L34" s="23">
        <f>O34+P34+R34</f>
        <v>0</v>
      </c>
      <c r="M34" s="23">
        <f>N34*L34</f>
        <v>0</v>
      </c>
      <c r="N34" s="32">
        <f>IF($G$6="TAK",95%,90%)</f>
        <v>0.9</v>
      </c>
      <c r="O34" s="10"/>
      <c r="P34" s="10"/>
      <c r="Q34" s="10"/>
      <c r="R34" s="10"/>
    </row>
    <row r="35" spans="2:18" ht="33" customHeight="1" x14ac:dyDescent="0.25">
      <c r="B35" s="60">
        <f t="shared" si="8"/>
        <v>11</v>
      </c>
      <c r="C35" s="61"/>
      <c r="D35" s="57"/>
      <c r="E35" s="57"/>
      <c r="F35" s="57"/>
      <c r="G35" s="57"/>
      <c r="H35" s="57"/>
      <c r="I35" s="59">
        <f t="shared" ref="I35" si="14">IF(H35&lt;&gt;0,G35/H35,0)</f>
        <v>0</v>
      </c>
      <c r="J35" s="57"/>
      <c r="K35" s="31" t="s">
        <v>20</v>
      </c>
      <c r="L35" s="23">
        <f t="shared" ref="L35:L74" si="15">O35+P35+R35</f>
        <v>0</v>
      </c>
      <c r="M35" s="31"/>
      <c r="N35" s="31"/>
      <c r="O35" s="11"/>
      <c r="P35" s="10"/>
      <c r="Q35" s="10"/>
      <c r="R35" s="10"/>
    </row>
    <row r="36" spans="2:18" ht="33" customHeight="1" x14ac:dyDescent="0.25">
      <c r="B36" s="60"/>
      <c r="C36" s="62"/>
      <c r="D36" s="57"/>
      <c r="E36" s="57"/>
      <c r="F36" s="57"/>
      <c r="G36" s="58"/>
      <c r="H36" s="58"/>
      <c r="I36" s="59"/>
      <c r="J36" s="58"/>
      <c r="K36" s="31" t="s">
        <v>21</v>
      </c>
      <c r="L36" s="23">
        <f t="shared" si="15"/>
        <v>0</v>
      </c>
      <c r="M36" s="23">
        <f>N36*L36</f>
        <v>0</v>
      </c>
      <c r="N36" s="32">
        <f>IF($G$6="TAK",95%,90%)</f>
        <v>0.9</v>
      </c>
      <c r="O36" s="11"/>
      <c r="P36" s="10"/>
      <c r="Q36" s="10"/>
      <c r="R36" s="10"/>
    </row>
    <row r="37" spans="2:18" ht="33" customHeight="1" x14ac:dyDescent="0.25">
      <c r="B37" s="60">
        <f t="shared" si="8"/>
        <v>12</v>
      </c>
      <c r="C37" s="61"/>
      <c r="D37" s="57"/>
      <c r="E37" s="57"/>
      <c r="F37" s="57"/>
      <c r="G37" s="57"/>
      <c r="H37" s="57"/>
      <c r="I37" s="59">
        <f t="shared" ref="I37" si="16">IF(H37&lt;&gt;0,G37/H37,0)</f>
        <v>0</v>
      </c>
      <c r="J37" s="57"/>
      <c r="K37" s="31" t="s">
        <v>20</v>
      </c>
      <c r="L37" s="23">
        <f t="shared" ref="L37:L52" si="17">O37+P37+R37</f>
        <v>0</v>
      </c>
      <c r="M37" s="31"/>
      <c r="N37" s="31"/>
      <c r="O37" s="11"/>
      <c r="P37" s="10"/>
      <c r="Q37" s="10"/>
      <c r="R37" s="10"/>
    </row>
    <row r="38" spans="2:18" ht="33" customHeight="1" x14ac:dyDescent="0.25">
      <c r="B38" s="60"/>
      <c r="C38" s="62"/>
      <c r="D38" s="57"/>
      <c r="E38" s="57"/>
      <c r="F38" s="57"/>
      <c r="G38" s="58"/>
      <c r="H38" s="58"/>
      <c r="I38" s="59"/>
      <c r="J38" s="58"/>
      <c r="K38" s="31" t="s">
        <v>21</v>
      </c>
      <c r="L38" s="23">
        <f t="shared" si="17"/>
        <v>0</v>
      </c>
      <c r="M38" s="23">
        <f>N38*L38</f>
        <v>0</v>
      </c>
      <c r="N38" s="32">
        <f>IF($G$6="TAK",95%,90%)</f>
        <v>0.9</v>
      </c>
      <c r="O38" s="11"/>
      <c r="P38" s="10"/>
      <c r="Q38" s="10"/>
      <c r="R38" s="10"/>
    </row>
    <row r="39" spans="2:18" ht="33" customHeight="1" x14ac:dyDescent="0.25">
      <c r="B39" s="60">
        <f t="shared" si="8"/>
        <v>13</v>
      </c>
      <c r="C39" s="61"/>
      <c r="D39" s="57"/>
      <c r="E39" s="57"/>
      <c r="F39" s="57"/>
      <c r="G39" s="57"/>
      <c r="H39" s="57"/>
      <c r="I39" s="59">
        <f t="shared" ref="I39" si="18">IF(H39&lt;&gt;0,G39/H39,0)</f>
        <v>0</v>
      </c>
      <c r="J39" s="57"/>
      <c r="K39" s="31" t="s">
        <v>20</v>
      </c>
      <c r="L39" s="23">
        <f t="shared" si="17"/>
        <v>0</v>
      </c>
      <c r="M39" s="31"/>
      <c r="N39" s="31"/>
      <c r="O39" s="11"/>
      <c r="P39" s="10"/>
      <c r="Q39" s="10"/>
      <c r="R39" s="10"/>
    </row>
    <row r="40" spans="2:18" ht="33" customHeight="1" x14ac:dyDescent="0.25">
      <c r="B40" s="60"/>
      <c r="C40" s="62"/>
      <c r="D40" s="57"/>
      <c r="E40" s="57"/>
      <c r="F40" s="57"/>
      <c r="G40" s="58"/>
      <c r="H40" s="58"/>
      <c r="I40" s="59"/>
      <c r="J40" s="58"/>
      <c r="K40" s="31" t="s">
        <v>21</v>
      </c>
      <c r="L40" s="23">
        <f t="shared" si="17"/>
        <v>0</v>
      </c>
      <c r="M40" s="23">
        <f>N40*L40</f>
        <v>0</v>
      </c>
      <c r="N40" s="32">
        <f>IF($G$6="TAK",95%,90%)</f>
        <v>0.9</v>
      </c>
      <c r="O40" s="11"/>
      <c r="P40" s="10"/>
      <c r="Q40" s="10"/>
      <c r="R40" s="10"/>
    </row>
    <row r="41" spans="2:18" ht="33" customHeight="1" x14ac:dyDescent="0.25">
      <c r="B41" s="60">
        <f t="shared" si="8"/>
        <v>14</v>
      </c>
      <c r="C41" s="61"/>
      <c r="D41" s="57"/>
      <c r="E41" s="57"/>
      <c r="F41" s="57"/>
      <c r="G41" s="57"/>
      <c r="H41" s="57"/>
      <c r="I41" s="59">
        <f t="shared" ref="I41" si="19">IF(H41&lt;&gt;0,G41/H41,0)</f>
        <v>0</v>
      </c>
      <c r="J41" s="57"/>
      <c r="K41" s="31" t="s">
        <v>20</v>
      </c>
      <c r="L41" s="23">
        <f t="shared" si="17"/>
        <v>0</v>
      </c>
      <c r="M41" s="31"/>
      <c r="N41" s="31"/>
      <c r="O41" s="11"/>
      <c r="P41" s="10"/>
      <c r="Q41" s="10"/>
      <c r="R41" s="10"/>
    </row>
    <row r="42" spans="2:18" ht="33" customHeight="1" x14ac:dyDescent="0.25">
      <c r="B42" s="60"/>
      <c r="C42" s="62"/>
      <c r="D42" s="57"/>
      <c r="E42" s="57"/>
      <c r="F42" s="57"/>
      <c r="G42" s="58"/>
      <c r="H42" s="58"/>
      <c r="I42" s="59"/>
      <c r="J42" s="58"/>
      <c r="K42" s="31" t="s">
        <v>21</v>
      </c>
      <c r="L42" s="23">
        <f t="shared" si="17"/>
        <v>0</v>
      </c>
      <c r="M42" s="23">
        <f>N42*L42</f>
        <v>0</v>
      </c>
      <c r="N42" s="32">
        <f>IF($G$6="TAK",95%,90%)</f>
        <v>0.9</v>
      </c>
      <c r="O42" s="11"/>
      <c r="P42" s="10"/>
      <c r="Q42" s="10"/>
      <c r="R42" s="10"/>
    </row>
    <row r="43" spans="2:18" ht="33" customHeight="1" x14ac:dyDescent="0.25">
      <c r="B43" s="60">
        <f t="shared" si="8"/>
        <v>15</v>
      </c>
      <c r="C43" s="61"/>
      <c r="D43" s="57"/>
      <c r="E43" s="57"/>
      <c r="F43" s="57"/>
      <c r="G43" s="57"/>
      <c r="H43" s="57"/>
      <c r="I43" s="59">
        <f t="shared" ref="I43" si="20">IF(H43&lt;&gt;0,G43/H43,0)</f>
        <v>0</v>
      </c>
      <c r="J43" s="57"/>
      <c r="K43" s="31" t="s">
        <v>20</v>
      </c>
      <c r="L43" s="23">
        <f t="shared" si="17"/>
        <v>0</v>
      </c>
      <c r="M43" s="31"/>
      <c r="N43" s="31"/>
      <c r="O43" s="11"/>
      <c r="P43" s="10"/>
      <c r="Q43" s="10"/>
      <c r="R43" s="10"/>
    </row>
    <row r="44" spans="2:18" ht="33" customHeight="1" x14ac:dyDescent="0.25">
      <c r="B44" s="60"/>
      <c r="C44" s="62"/>
      <c r="D44" s="57"/>
      <c r="E44" s="57"/>
      <c r="F44" s="57"/>
      <c r="G44" s="58"/>
      <c r="H44" s="58"/>
      <c r="I44" s="59"/>
      <c r="J44" s="58"/>
      <c r="K44" s="31" t="s">
        <v>21</v>
      </c>
      <c r="L44" s="23">
        <f t="shared" si="17"/>
        <v>0</v>
      </c>
      <c r="M44" s="23">
        <f>N44*L44</f>
        <v>0</v>
      </c>
      <c r="N44" s="32">
        <f>IF($G$6="TAK",95%,90%)</f>
        <v>0.9</v>
      </c>
      <c r="O44" s="11"/>
      <c r="P44" s="10"/>
      <c r="Q44" s="10"/>
      <c r="R44" s="10"/>
    </row>
    <row r="45" spans="2:18" ht="33" customHeight="1" x14ac:dyDescent="0.25">
      <c r="B45" s="60">
        <f t="shared" si="8"/>
        <v>16</v>
      </c>
      <c r="C45" s="61"/>
      <c r="D45" s="57"/>
      <c r="E45" s="57"/>
      <c r="F45" s="57"/>
      <c r="G45" s="57"/>
      <c r="H45" s="57"/>
      <c r="I45" s="59">
        <f t="shared" ref="I45" si="21">IF(H45&lt;&gt;0,G45/H45,0)</f>
        <v>0</v>
      </c>
      <c r="J45" s="57"/>
      <c r="K45" s="31" t="s">
        <v>20</v>
      </c>
      <c r="L45" s="23">
        <f t="shared" si="17"/>
        <v>0</v>
      </c>
      <c r="M45" s="31"/>
      <c r="N45" s="31"/>
      <c r="O45" s="11"/>
      <c r="P45" s="10"/>
      <c r="Q45" s="10"/>
      <c r="R45" s="10"/>
    </row>
    <row r="46" spans="2:18" ht="33" customHeight="1" x14ac:dyDescent="0.25">
      <c r="B46" s="60"/>
      <c r="C46" s="62"/>
      <c r="D46" s="57"/>
      <c r="E46" s="57"/>
      <c r="F46" s="57"/>
      <c r="G46" s="58"/>
      <c r="H46" s="58"/>
      <c r="I46" s="59"/>
      <c r="J46" s="58"/>
      <c r="K46" s="31" t="s">
        <v>21</v>
      </c>
      <c r="L46" s="23">
        <f t="shared" si="17"/>
        <v>0</v>
      </c>
      <c r="M46" s="23">
        <f>N46*L46</f>
        <v>0</v>
      </c>
      <c r="N46" s="32">
        <f>IF($G$6="TAK",95%,90%)</f>
        <v>0.9</v>
      </c>
      <c r="O46" s="11"/>
      <c r="P46" s="10"/>
      <c r="Q46" s="10"/>
      <c r="R46" s="10"/>
    </row>
    <row r="47" spans="2:18" ht="33" customHeight="1" x14ac:dyDescent="0.25">
      <c r="B47" s="60">
        <f t="shared" si="8"/>
        <v>17</v>
      </c>
      <c r="C47" s="61"/>
      <c r="D47" s="57"/>
      <c r="E47" s="57"/>
      <c r="F47" s="57"/>
      <c r="G47" s="57"/>
      <c r="H47" s="57"/>
      <c r="I47" s="59">
        <f t="shared" ref="I47" si="22">IF(H47&lt;&gt;0,G47/H47,0)</f>
        <v>0</v>
      </c>
      <c r="J47" s="57"/>
      <c r="K47" s="31" t="s">
        <v>20</v>
      </c>
      <c r="L47" s="23">
        <f t="shared" si="17"/>
        <v>0</v>
      </c>
      <c r="M47" s="31"/>
      <c r="N47" s="31"/>
      <c r="O47" s="11"/>
      <c r="P47" s="10"/>
      <c r="Q47" s="10"/>
      <c r="R47" s="10"/>
    </row>
    <row r="48" spans="2:18" ht="33" customHeight="1" x14ac:dyDescent="0.25">
      <c r="B48" s="60"/>
      <c r="C48" s="62"/>
      <c r="D48" s="57"/>
      <c r="E48" s="57"/>
      <c r="F48" s="57"/>
      <c r="G48" s="58"/>
      <c r="H48" s="58"/>
      <c r="I48" s="59"/>
      <c r="J48" s="58"/>
      <c r="K48" s="31" t="s">
        <v>21</v>
      </c>
      <c r="L48" s="23">
        <f t="shared" si="17"/>
        <v>0</v>
      </c>
      <c r="M48" s="23">
        <f>N48*L48</f>
        <v>0</v>
      </c>
      <c r="N48" s="32">
        <f>IF($G$6="TAK",95%,90%)</f>
        <v>0.9</v>
      </c>
      <c r="O48" s="11"/>
      <c r="P48" s="10"/>
      <c r="Q48" s="10"/>
      <c r="R48" s="10"/>
    </row>
    <row r="49" spans="2:20" ht="33" customHeight="1" x14ac:dyDescent="0.25">
      <c r="B49" s="60">
        <f t="shared" si="8"/>
        <v>18</v>
      </c>
      <c r="C49" s="61"/>
      <c r="D49" s="57"/>
      <c r="E49" s="57"/>
      <c r="F49" s="57"/>
      <c r="G49" s="57"/>
      <c r="H49" s="57"/>
      <c r="I49" s="59">
        <f t="shared" ref="I49" si="23">IF(H49&lt;&gt;0,G49/H49,0)</f>
        <v>0</v>
      </c>
      <c r="J49" s="57"/>
      <c r="K49" s="31" t="s">
        <v>20</v>
      </c>
      <c r="L49" s="23">
        <f t="shared" ref="L49:L50" si="24">O49+P49+R49</f>
        <v>0</v>
      </c>
      <c r="M49" s="31"/>
      <c r="N49" s="31"/>
      <c r="O49" s="11"/>
      <c r="P49" s="10"/>
      <c r="Q49" s="10"/>
      <c r="R49" s="10"/>
    </row>
    <row r="50" spans="2:20" ht="33" customHeight="1" x14ac:dyDescent="0.25">
      <c r="B50" s="60"/>
      <c r="C50" s="62"/>
      <c r="D50" s="57"/>
      <c r="E50" s="57"/>
      <c r="F50" s="57"/>
      <c r="G50" s="58"/>
      <c r="H50" s="58"/>
      <c r="I50" s="59"/>
      <c r="J50" s="58"/>
      <c r="K50" s="31" t="s">
        <v>21</v>
      </c>
      <c r="L50" s="23">
        <f t="shared" si="24"/>
        <v>0</v>
      </c>
      <c r="M50" s="23">
        <f>N50*L50</f>
        <v>0</v>
      </c>
      <c r="N50" s="32">
        <f>IF($G$6="TAK",95%,90%)</f>
        <v>0.9</v>
      </c>
      <c r="O50" s="11"/>
      <c r="P50" s="10"/>
      <c r="Q50" s="10"/>
      <c r="R50" s="10"/>
    </row>
    <row r="51" spans="2:20" ht="33" customHeight="1" x14ac:dyDescent="0.25">
      <c r="B51" s="60">
        <f t="shared" si="8"/>
        <v>19</v>
      </c>
      <c r="C51" s="61"/>
      <c r="D51" s="57"/>
      <c r="E51" s="57"/>
      <c r="F51" s="57"/>
      <c r="G51" s="57"/>
      <c r="H51" s="57"/>
      <c r="I51" s="59">
        <f t="shared" ref="I51" si="25">IF(H51&lt;&gt;0,G51/H51,0)</f>
        <v>0</v>
      </c>
      <c r="J51" s="57"/>
      <c r="K51" s="31" t="s">
        <v>20</v>
      </c>
      <c r="L51" s="23">
        <f t="shared" si="17"/>
        <v>0</v>
      </c>
      <c r="M51" s="31"/>
      <c r="N51" s="31"/>
      <c r="O51" s="11"/>
      <c r="P51" s="10"/>
      <c r="Q51" s="10"/>
      <c r="R51" s="10"/>
    </row>
    <row r="52" spans="2:20" ht="33" customHeight="1" x14ac:dyDescent="0.25">
      <c r="B52" s="60"/>
      <c r="C52" s="62"/>
      <c r="D52" s="57"/>
      <c r="E52" s="57"/>
      <c r="F52" s="57"/>
      <c r="G52" s="58"/>
      <c r="H52" s="58"/>
      <c r="I52" s="59"/>
      <c r="J52" s="58"/>
      <c r="K52" s="31" t="s">
        <v>21</v>
      </c>
      <c r="L52" s="23">
        <f t="shared" si="17"/>
        <v>0</v>
      </c>
      <c r="M52" s="23">
        <f>N52*L52</f>
        <v>0</v>
      </c>
      <c r="N52" s="32">
        <f>IF($G$6="TAK",95%,90%)</f>
        <v>0.9</v>
      </c>
      <c r="O52" s="11"/>
      <c r="P52" s="10"/>
      <c r="Q52" s="10"/>
      <c r="R52" s="10"/>
    </row>
    <row r="53" spans="2:20" s="27" customFormat="1" ht="33" customHeight="1" x14ac:dyDescent="0.25">
      <c r="B53" s="74" t="s">
        <v>51</v>
      </c>
      <c r="C53" s="75"/>
      <c r="D53" s="75"/>
      <c r="E53" s="75"/>
      <c r="F53" s="75"/>
      <c r="G53" s="75"/>
      <c r="H53" s="75"/>
      <c r="I53" s="75"/>
      <c r="J53" s="76"/>
      <c r="K53" s="31"/>
      <c r="L53" s="23">
        <f>SUM(L51,L49,L47,L45,L43,L41,L39,L37,L35,L33,L31,L29,L27,L25,L23,L21,L19,L17,L15)</f>
        <v>0</v>
      </c>
      <c r="M53" s="23"/>
      <c r="N53" s="31"/>
      <c r="O53" s="23">
        <f t="shared" ref="O53:R54" si="26">SUM(O51,O49,O47,O45,O43,O41,O39,O37,O35,O33,O31,O29,O27,O25,O23,O21,O19,O17,O15)</f>
        <v>0</v>
      </c>
      <c r="P53" s="23">
        <f t="shared" si="26"/>
        <v>0</v>
      </c>
      <c r="Q53" s="23">
        <f t="shared" si="26"/>
        <v>0</v>
      </c>
      <c r="R53" s="23">
        <f t="shared" si="26"/>
        <v>0</v>
      </c>
    </row>
    <row r="54" spans="2:20" s="27" customFormat="1" ht="33" customHeight="1" x14ac:dyDescent="0.25">
      <c r="B54" s="74" t="s">
        <v>52</v>
      </c>
      <c r="C54" s="75"/>
      <c r="D54" s="75"/>
      <c r="E54" s="75"/>
      <c r="F54" s="75"/>
      <c r="G54" s="75"/>
      <c r="H54" s="75"/>
      <c r="I54" s="75"/>
      <c r="J54" s="76"/>
      <c r="K54" s="31"/>
      <c r="L54" s="23">
        <f>SUM(L52,L50,L48,L46,L44,L42,L40,L38,L36,L34,L32,L30,L28,L26,L24,L22,L20,L18,L16)</f>
        <v>0</v>
      </c>
      <c r="M54" s="23">
        <f>SUM(M52,M50,M48,M46,M44,M42,M40,M38,M36,M34,M32,M30,M28,M26,M24,M22,M20,M18,M16)</f>
        <v>0</v>
      </c>
      <c r="N54" s="32">
        <f>IF($G$6="TAK",95%,90%)</f>
        <v>0.9</v>
      </c>
      <c r="O54" s="23">
        <f t="shared" si="26"/>
        <v>0</v>
      </c>
      <c r="P54" s="23">
        <f t="shared" si="26"/>
        <v>0</v>
      </c>
      <c r="Q54" s="23">
        <f t="shared" si="26"/>
        <v>0</v>
      </c>
      <c r="R54" s="23">
        <f t="shared" si="26"/>
        <v>0</v>
      </c>
    </row>
    <row r="55" spans="2:20" s="27" customFormat="1" ht="25.95" customHeight="1" x14ac:dyDescent="0.25">
      <c r="B55" s="68" t="str">
        <f>B9</f>
        <v>Lp.</v>
      </c>
      <c r="C55" s="68" t="str">
        <f>C9</f>
        <v>Nazwa działania 
(zgodnie z pkt 7 Regulaminu)</v>
      </c>
      <c r="D55" s="68" t="str">
        <f>D9</f>
        <v>Koszt szczegółowy zadania (zgodnie z zał. nr 1 do Programu)</v>
      </c>
      <c r="E55" s="68" t="str">
        <f>E9</f>
        <v>Efektywność kosztowa</v>
      </c>
      <c r="F55" s="68"/>
      <c r="G55" s="68"/>
      <c r="H55" s="68"/>
      <c r="I55" s="68"/>
      <c r="J55" s="68"/>
      <c r="K55" s="68" t="str">
        <f t="shared" ref="K55:P55" si="27">K9</f>
        <v>Rodzaj pozycji (koszty całkowite / kwalifiko-wane)</v>
      </c>
      <c r="L55" s="68" t="str">
        <f t="shared" si="27"/>
        <v>Wartość pozycji</v>
      </c>
      <c r="M55" s="68" t="str">
        <f t="shared" si="27"/>
        <v xml:space="preserve">Dofinansowanie kosztów kwalifikowanych </v>
      </c>
      <c r="N55" s="68" t="str">
        <f t="shared" si="27"/>
        <v>Udział dofinansowania w kosztach kwalifikowanych</v>
      </c>
      <c r="O55" s="68" t="str">
        <f t="shared" si="27"/>
        <v>Koszty poniesione do dnia złożenia wniosku 
(jeśli dotyczy)</v>
      </c>
      <c r="P55" s="68" t="str">
        <f t="shared" si="27"/>
        <v xml:space="preserve"> Planowane koszty do poniesienia [w zł]</v>
      </c>
      <c r="Q55" s="68"/>
      <c r="R55" s="68"/>
    </row>
    <row r="56" spans="2:20" s="27" customFormat="1" ht="57.6" customHeight="1" x14ac:dyDescent="0.25">
      <c r="B56" s="68"/>
      <c r="C56" s="69"/>
      <c r="D56" s="68"/>
      <c r="E56" s="68" t="str">
        <f t="shared" ref="E56:J56" si="28">E10</f>
        <v xml:space="preserve">Jednostki miary </v>
      </c>
      <c r="F56" s="68" t="str">
        <f t="shared" si="28"/>
        <v>Ilość, liczba</v>
      </c>
      <c r="G56" s="68" t="str">
        <f t="shared" si="28"/>
        <v>Koszt jednostkowy</v>
      </c>
      <c r="H56" s="68" t="str">
        <f t="shared" si="28"/>
        <v>Koszt jednostkowy standaryzowany*</v>
      </c>
      <c r="I56" s="68" t="str">
        <f t="shared" si="28"/>
        <v xml:space="preserve">% Kosztu standaryzowanego </v>
      </c>
      <c r="J56" s="68" t="str">
        <f t="shared" si="28"/>
        <v xml:space="preserve">Podstawa określenia kosztu (Tabela standaryzowanych jednostkowych kosztów kwalifikowanych lub oferty, kosztorysy itd..) </v>
      </c>
      <c r="K56" s="70"/>
      <c r="L56" s="69"/>
      <c r="M56" s="69"/>
      <c r="N56" s="69"/>
      <c r="O56" s="69"/>
      <c r="P56" s="68"/>
      <c r="Q56" s="68"/>
      <c r="R56" s="68"/>
    </row>
    <row r="57" spans="2:20" s="27" customFormat="1" ht="24.75" customHeight="1" x14ac:dyDescent="0.25">
      <c r="B57" s="68"/>
      <c r="C57" s="69"/>
      <c r="D57" s="68"/>
      <c r="E57" s="68"/>
      <c r="F57" s="68"/>
      <c r="G57" s="68"/>
      <c r="H57" s="68"/>
      <c r="I57" s="68"/>
      <c r="J57" s="68"/>
      <c r="K57" s="70"/>
      <c r="L57" s="68" t="str">
        <f t="shared" ref="L57:R57" si="29">L11</f>
        <v xml:space="preserve"> [w zł]</v>
      </c>
      <c r="M57" s="68" t="str">
        <f t="shared" si="29"/>
        <v xml:space="preserve"> [w zł]</v>
      </c>
      <c r="N57" s="68" t="str">
        <f t="shared" si="29"/>
        <v>[%]</v>
      </c>
      <c r="O57" s="68" t="str">
        <f t="shared" si="29"/>
        <v xml:space="preserve"> [w zł]</v>
      </c>
      <c r="P57" s="68" t="str">
        <f t="shared" si="29"/>
        <v>2022 rok</v>
      </c>
      <c r="Q57" s="68" t="str">
        <f t="shared" si="29"/>
        <v>2023 rok</v>
      </c>
      <c r="R57" s="68" t="str">
        <f t="shared" si="29"/>
        <v>2024 rok</v>
      </c>
    </row>
    <row r="58" spans="2:20" s="27" customFormat="1" ht="34.950000000000003" customHeight="1" x14ac:dyDescent="0.25">
      <c r="B58" s="68"/>
      <c r="C58" s="69"/>
      <c r="D58" s="68"/>
      <c r="E58" s="68"/>
      <c r="F58" s="68"/>
      <c r="G58" s="68"/>
      <c r="H58" s="68"/>
      <c r="I58" s="68"/>
      <c r="J58" s="68"/>
      <c r="K58" s="70"/>
      <c r="L58" s="68"/>
      <c r="M58" s="68"/>
      <c r="N58" s="68"/>
      <c r="O58" s="68"/>
      <c r="P58" s="68"/>
      <c r="Q58" s="68"/>
      <c r="R58" s="68"/>
      <c r="S58" s="64"/>
      <c r="T58" s="64"/>
    </row>
    <row r="59" spans="2:20" s="27" customFormat="1" ht="18.600000000000001" customHeight="1" x14ac:dyDescent="0.25">
      <c r="B59" s="26">
        <f t="shared" ref="B59:R59" si="30">B13</f>
        <v>1</v>
      </c>
      <c r="C59" s="26">
        <f t="shared" si="30"/>
        <v>2</v>
      </c>
      <c r="D59" s="26">
        <f t="shared" si="30"/>
        <v>3</v>
      </c>
      <c r="E59" s="26">
        <f t="shared" si="30"/>
        <v>4</v>
      </c>
      <c r="F59" s="26">
        <f t="shared" si="30"/>
        <v>5</v>
      </c>
      <c r="G59" s="26">
        <f t="shared" si="30"/>
        <v>6</v>
      </c>
      <c r="H59" s="26">
        <f t="shared" si="30"/>
        <v>7</v>
      </c>
      <c r="I59" s="26">
        <f t="shared" si="30"/>
        <v>8</v>
      </c>
      <c r="J59" s="26">
        <f t="shared" si="30"/>
        <v>9</v>
      </c>
      <c r="K59" s="26">
        <f t="shared" si="30"/>
        <v>10</v>
      </c>
      <c r="L59" s="26">
        <f t="shared" si="30"/>
        <v>11</v>
      </c>
      <c r="M59" s="26">
        <f t="shared" si="30"/>
        <v>12</v>
      </c>
      <c r="N59" s="26">
        <f t="shared" si="30"/>
        <v>13</v>
      </c>
      <c r="O59" s="26">
        <f t="shared" si="30"/>
        <v>14</v>
      </c>
      <c r="P59" s="26">
        <f t="shared" si="30"/>
        <v>15</v>
      </c>
      <c r="Q59" s="26">
        <f t="shared" si="30"/>
        <v>16</v>
      </c>
      <c r="R59" s="26">
        <f t="shared" si="30"/>
        <v>17</v>
      </c>
    </row>
    <row r="60" spans="2:20" s="27" customFormat="1" ht="18.600000000000001" customHeight="1" x14ac:dyDescent="0.25">
      <c r="B60" s="65" t="s">
        <v>48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3"/>
    </row>
    <row r="61" spans="2:20" ht="32.4" customHeight="1" x14ac:dyDescent="0.25">
      <c r="B61" s="60">
        <v>1</v>
      </c>
      <c r="C61" s="61"/>
      <c r="D61" s="57"/>
      <c r="E61" s="57"/>
      <c r="F61" s="57"/>
      <c r="G61" s="57"/>
      <c r="H61" s="57"/>
      <c r="I61" s="59">
        <f>IF(H61&lt;&gt;0,G61/H61,0)</f>
        <v>0</v>
      </c>
      <c r="J61" s="57"/>
      <c r="K61" s="31" t="s">
        <v>20</v>
      </c>
      <c r="L61" s="23">
        <v>0</v>
      </c>
      <c r="M61" s="31"/>
      <c r="N61" s="31"/>
      <c r="O61" s="11"/>
      <c r="P61" s="10"/>
      <c r="Q61" s="10"/>
      <c r="R61" s="10"/>
    </row>
    <row r="62" spans="2:20" ht="32.4" customHeight="1" x14ac:dyDescent="0.25">
      <c r="B62" s="60"/>
      <c r="C62" s="62"/>
      <c r="D62" s="57"/>
      <c r="E62" s="57"/>
      <c r="F62" s="57"/>
      <c r="G62" s="58"/>
      <c r="H62" s="58"/>
      <c r="I62" s="59"/>
      <c r="J62" s="58"/>
      <c r="K62" s="31" t="s">
        <v>21</v>
      </c>
      <c r="L62" s="23">
        <v>0</v>
      </c>
      <c r="M62" s="23">
        <f>N62*L62</f>
        <v>0</v>
      </c>
      <c r="N62" s="32">
        <f>IF($G$6="TAK",95%,90%)</f>
        <v>0.9</v>
      </c>
      <c r="O62" s="11"/>
      <c r="P62" s="10"/>
      <c r="Q62" s="10"/>
      <c r="R62" s="10"/>
    </row>
    <row r="63" spans="2:20" ht="32.4" customHeight="1" x14ac:dyDescent="0.25">
      <c r="B63" s="60">
        <f>B61+1</f>
        <v>2</v>
      </c>
      <c r="C63" s="61"/>
      <c r="D63" s="57"/>
      <c r="E63" s="57"/>
      <c r="F63" s="58"/>
      <c r="G63" s="58"/>
      <c r="H63" s="58"/>
      <c r="I63" s="59">
        <f t="shared" ref="I63" si="31">IF(H63&lt;&gt;0,G63/H63,0)</f>
        <v>0</v>
      </c>
      <c r="J63" s="58"/>
      <c r="K63" s="31" t="s">
        <v>20</v>
      </c>
      <c r="L63" s="23">
        <f t="shared" si="15"/>
        <v>0</v>
      </c>
      <c r="M63" s="31"/>
      <c r="N63" s="31"/>
      <c r="O63" s="10"/>
      <c r="P63" s="10"/>
      <c r="Q63" s="10"/>
      <c r="R63" s="10"/>
    </row>
    <row r="64" spans="2:20" ht="32.4" customHeight="1" x14ac:dyDescent="0.25">
      <c r="B64" s="60"/>
      <c r="C64" s="62"/>
      <c r="D64" s="57"/>
      <c r="E64" s="58"/>
      <c r="F64" s="58"/>
      <c r="G64" s="58"/>
      <c r="H64" s="58"/>
      <c r="I64" s="59"/>
      <c r="J64" s="58"/>
      <c r="K64" s="31" t="s">
        <v>21</v>
      </c>
      <c r="L64" s="23">
        <f t="shared" si="15"/>
        <v>0</v>
      </c>
      <c r="M64" s="23">
        <f>N64*L64</f>
        <v>0</v>
      </c>
      <c r="N64" s="32">
        <f>IF($G$6="TAK",95%,90%)</f>
        <v>0.9</v>
      </c>
      <c r="O64" s="10"/>
      <c r="P64" s="10"/>
      <c r="Q64" s="10"/>
      <c r="R64" s="10"/>
    </row>
    <row r="65" spans="2:18" ht="32.4" customHeight="1" x14ac:dyDescent="0.25">
      <c r="B65" s="60">
        <f t="shared" ref="B65" si="32">B63+1</f>
        <v>3</v>
      </c>
      <c r="C65" s="61"/>
      <c r="D65" s="57"/>
      <c r="E65" s="57"/>
      <c r="F65" s="57"/>
      <c r="G65" s="57"/>
      <c r="H65" s="57"/>
      <c r="I65" s="59">
        <f t="shared" ref="I65" si="33">IF(H65&lt;&gt;0,G65/H65,0)</f>
        <v>0</v>
      </c>
      <c r="J65" s="57"/>
      <c r="K65" s="31" t="s">
        <v>20</v>
      </c>
      <c r="L65" s="23">
        <f t="shared" si="15"/>
        <v>0</v>
      </c>
      <c r="M65" s="31"/>
      <c r="N65" s="31"/>
      <c r="O65" s="11"/>
      <c r="P65" s="10"/>
      <c r="Q65" s="10"/>
      <c r="R65" s="10"/>
    </row>
    <row r="66" spans="2:18" ht="32.4" customHeight="1" x14ac:dyDescent="0.25">
      <c r="B66" s="60"/>
      <c r="C66" s="62"/>
      <c r="D66" s="57"/>
      <c r="E66" s="57"/>
      <c r="F66" s="57"/>
      <c r="G66" s="58"/>
      <c r="H66" s="58"/>
      <c r="I66" s="59"/>
      <c r="J66" s="58"/>
      <c r="K66" s="31" t="s">
        <v>21</v>
      </c>
      <c r="L66" s="23">
        <f t="shared" si="15"/>
        <v>0</v>
      </c>
      <c r="M66" s="23">
        <f>N66*L66</f>
        <v>0</v>
      </c>
      <c r="N66" s="32">
        <f>IF($G$6="TAK",95%,90%)</f>
        <v>0.9</v>
      </c>
      <c r="O66" s="11"/>
      <c r="P66" s="10"/>
      <c r="Q66" s="10"/>
      <c r="R66" s="10"/>
    </row>
    <row r="67" spans="2:18" ht="32.4" customHeight="1" x14ac:dyDescent="0.25">
      <c r="B67" s="60">
        <f t="shared" ref="B67" si="34">B65+1</f>
        <v>4</v>
      </c>
      <c r="C67" s="61"/>
      <c r="D67" s="57"/>
      <c r="E67" s="57"/>
      <c r="F67" s="57"/>
      <c r="G67" s="57"/>
      <c r="H67" s="57"/>
      <c r="I67" s="59">
        <f t="shared" ref="I67" si="35">IF(H67&lt;&gt;0,G67/H67,0)</f>
        <v>0</v>
      </c>
      <c r="J67" s="57"/>
      <c r="K67" s="31" t="s">
        <v>20</v>
      </c>
      <c r="L67" s="23">
        <f t="shared" si="15"/>
        <v>0</v>
      </c>
      <c r="M67" s="31"/>
      <c r="N67" s="31"/>
      <c r="O67" s="11"/>
      <c r="P67" s="10"/>
      <c r="Q67" s="10"/>
      <c r="R67" s="10"/>
    </row>
    <row r="68" spans="2:18" ht="32.4" customHeight="1" x14ac:dyDescent="0.25">
      <c r="B68" s="60"/>
      <c r="C68" s="62"/>
      <c r="D68" s="57"/>
      <c r="E68" s="57"/>
      <c r="F68" s="57"/>
      <c r="G68" s="58"/>
      <c r="H68" s="58"/>
      <c r="I68" s="59"/>
      <c r="J68" s="58"/>
      <c r="K68" s="31" t="s">
        <v>21</v>
      </c>
      <c r="L68" s="23">
        <f t="shared" si="15"/>
        <v>0</v>
      </c>
      <c r="M68" s="23">
        <f>N68*L68</f>
        <v>0</v>
      </c>
      <c r="N68" s="32">
        <f>IF($G$6="TAK",95%,90%)</f>
        <v>0.9</v>
      </c>
      <c r="O68" s="11"/>
      <c r="P68" s="10"/>
      <c r="Q68" s="10"/>
      <c r="R68" s="10"/>
    </row>
    <row r="69" spans="2:18" ht="32.4" customHeight="1" x14ac:dyDescent="0.25">
      <c r="B69" s="60">
        <f t="shared" ref="B69" si="36">B67+1</f>
        <v>5</v>
      </c>
      <c r="C69" s="61"/>
      <c r="D69" s="57"/>
      <c r="E69" s="57"/>
      <c r="F69" s="58"/>
      <c r="G69" s="58"/>
      <c r="H69" s="58"/>
      <c r="I69" s="59">
        <f t="shared" ref="I69" si="37">IF(H69&lt;&gt;0,G69/H69,0)</f>
        <v>0</v>
      </c>
      <c r="J69" s="58"/>
      <c r="K69" s="31" t="s">
        <v>20</v>
      </c>
      <c r="L69" s="23">
        <f t="shared" si="15"/>
        <v>0</v>
      </c>
      <c r="M69" s="31"/>
      <c r="N69" s="31"/>
      <c r="O69" s="10"/>
      <c r="P69" s="10"/>
      <c r="Q69" s="10"/>
      <c r="R69" s="10"/>
    </row>
    <row r="70" spans="2:18" ht="32.4" customHeight="1" x14ac:dyDescent="0.25">
      <c r="B70" s="60"/>
      <c r="C70" s="62"/>
      <c r="D70" s="57"/>
      <c r="E70" s="58"/>
      <c r="F70" s="58"/>
      <c r="G70" s="58"/>
      <c r="H70" s="58"/>
      <c r="I70" s="59"/>
      <c r="J70" s="58"/>
      <c r="K70" s="31" t="s">
        <v>21</v>
      </c>
      <c r="L70" s="23">
        <f t="shared" si="15"/>
        <v>0</v>
      </c>
      <c r="M70" s="23">
        <f>N70*L70</f>
        <v>0</v>
      </c>
      <c r="N70" s="32">
        <f>IF($G$6="TAK",95%,90%)</f>
        <v>0.9</v>
      </c>
      <c r="O70" s="10"/>
      <c r="P70" s="10"/>
      <c r="Q70" s="10"/>
      <c r="R70" s="10"/>
    </row>
    <row r="71" spans="2:18" ht="32.4" customHeight="1" x14ac:dyDescent="0.25">
      <c r="B71" s="60">
        <f t="shared" ref="B71" si="38">B69+1</f>
        <v>6</v>
      </c>
      <c r="C71" s="61"/>
      <c r="D71" s="57"/>
      <c r="E71" s="57"/>
      <c r="F71" s="57"/>
      <c r="G71" s="57"/>
      <c r="H71" s="57"/>
      <c r="I71" s="59">
        <f t="shared" ref="I71" si="39">IF(H71&lt;&gt;0,G71/H71,0)</f>
        <v>0</v>
      </c>
      <c r="J71" s="57"/>
      <c r="K71" s="31" t="s">
        <v>20</v>
      </c>
      <c r="L71" s="23">
        <f t="shared" si="15"/>
        <v>0</v>
      </c>
      <c r="M71" s="31"/>
      <c r="N71" s="31"/>
      <c r="O71" s="11"/>
      <c r="P71" s="11"/>
      <c r="Q71" s="10"/>
      <c r="R71" s="10"/>
    </row>
    <row r="72" spans="2:18" ht="32.4" customHeight="1" x14ac:dyDescent="0.25">
      <c r="B72" s="60"/>
      <c r="C72" s="62"/>
      <c r="D72" s="57"/>
      <c r="E72" s="57"/>
      <c r="F72" s="57"/>
      <c r="G72" s="58"/>
      <c r="H72" s="58"/>
      <c r="I72" s="59"/>
      <c r="J72" s="58"/>
      <c r="K72" s="31" t="s">
        <v>21</v>
      </c>
      <c r="L72" s="23">
        <f t="shared" si="15"/>
        <v>0</v>
      </c>
      <c r="M72" s="23">
        <f>N72*L72</f>
        <v>0</v>
      </c>
      <c r="N72" s="32">
        <f>IF($G$6="TAK",95%,90%)</f>
        <v>0.9</v>
      </c>
      <c r="O72" s="18"/>
      <c r="P72" s="10"/>
      <c r="Q72" s="10"/>
      <c r="R72" s="10"/>
    </row>
    <row r="73" spans="2:18" ht="32.4" customHeight="1" x14ac:dyDescent="0.25">
      <c r="B73" s="60">
        <f t="shared" ref="B73" si="40">B71+1</f>
        <v>7</v>
      </c>
      <c r="C73" s="61"/>
      <c r="D73" s="57"/>
      <c r="E73" s="57"/>
      <c r="F73" s="57"/>
      <c r="G73" s="57"/>
      <c r="H73" s="57"/>
      <c r="I73" s="59">
        <f t="shared" ref="I73" si="41">IF(H73&lt;&gt;0,G73/H73,0)</f>
        <v>0</v>
      </c>
      <c r="J73" s="57"/>
      <c r="K73" s="31" t="s">
        <v>20</v>
      </c>
      <c r="L73" s="23">
        <f t="shared" si="15"/>
        <v>0</v>
      </c>
      <c r="M73" s="31"/>
      <c r="N73" s="31"/>
      <c r="O73" s="11"/>
      <c r="P73" s="10"/>
      <c r="Q73" s="10"/>
      <c r="R73" s="10"/>
    </row>
    <row r="74" spans="2:18" ht="32.4" customHeight="1" x14ac:dyDescent="0.25">
      <c r="B74" s="60"/>
      <c r="C74" s="62"/>
      <c r="D74" s="57"/>
      <c r="E74" s="57"/>
      <c r="F74" s="57"/>
      <c r="G74" s="58"/>
      <c r="H74" s="58"/>
      <c r="I74" s="59"/>
      <c r="J74" s="58"/>
      <c r="K74" s="31" t="s">
        <v>21</v>
      </c>
      <c r="L74" s="23">
        <f t="shared" si="15"/>
        <v>0</v>
      </c>
      <c r="M74" s="23">
        <f>N74*L74</f>
        <v>0</v>
      </c>
      <c r="N74" s="32">
        <f>IF($G$6="TAK",95%,90%)</f>
        <v>0.9</v>
      </c>
      <c r="O74" s="18"/>
      <c r="P74" s="10"/>
      <c r="Q74" s="10"/>
      <c r="R74" s="10"/>
    </row>
    <row r="75" spans="2:18" ht="32.4" customHeight="1" x14ac:dyDescent="0.25">
      <c r="B75" s="60">
        <f t="shared" ref="B75" si="42">B73+1</f>
        <v>8</v>
      </c>
      <c r="C75" s="61"/>
      <c r="D75" s="57"/>
      <c r="E75" s="57"/>
      <c r="F75" s="58"/>
      <c r="G75" s="58"/>
      <c r="H75" s="58"/>
      <c r="I75" s="59">
        <f t="shared" ref="I75" si="43">IF(H75&lt;&gt;0,G75/H75,0)</f>
        <v>0</v>
      </c>
      <c r="J75" s="58"/>
      <c r="K75" s="31" t="s">
        <v>20</v>
      </c>
      <c r="L75" s="23">
        <f>O75+P75+R75</f>
        <v>0</v>
      </c>
      <c r="M75" s="31"/>
      <c r="N75" s="31"/>
      <c r="O75" s="10"/>
      <c r="P75" s="10"/>
      <c r="Q75" s="10"/>
      <c r="R75" s="10"/>
    </row>
    <row r="76" spans="2:18" ht="32.4" customHeight="1" x14ac:dyDescent="0.25">
      <c r="B76" s="60"/>
      <c r="C76" s="62"/>
      <c r="D76" s="57"/>
      <c r="E76" s="58"/>
      <c r="F76" s="58"/>
      <c r="G76" s="58"/>
      <c r="H76" s="58"/>
      <c r="I76" s="59"/>
      <c r="J76" s="58"/>
      <c r="K76" s="31" t="s">
        <v>21</v>
      </c>
      <c r="L76" s="23">
        <f>O76+P76+R76</f>
        <v>0</v>
      </c>
      <c r="M76" s="23">
        <f>N76*L76</f>
        <v>0</v>
      </c>
      <c r="N76" s="32">
        <f>IF($G$6="TAK",95%,90%)</f>
        <v>0.9</v>
      </c>
      <c r="O76" s="10"/>
      <c r="P76" s="10"/>
      <c r="Q76" s="10"/>
      <c r="R76" s="10"/>
    </row>
    <row r="77" spans="2:18" ht="32.4" customHeight="1" x14ac:dyDescent="0.25">
      <c r="B77" s="60">
        <f t="shared" ref="B77" si="44">B75+1</f>
        <v>9</v>
      </c>
      <c r="C77" s="61"/>
      <c r="D77" s="57"/>
      <c r="E77" s="57"/>
      <c r="F77" s="57"/>
      <c r="G77" s="57"/>
      <c r="H77" s="57"/>
      <c r="I77" s="59">
        <f t="shared" ref="I77" si="45">IF(H77&lt;&gt;0,G77/H77,0)</f>
        <v>0</v>
      </c>
      <c r="J77" s="57"/>
      <c r="K77" s="31" t="s">
        <v>20</v>
      </c>
      <c r="L77" s="23">
        <f t="shared" ref="L77:L125" si="46">O77+P77+R77</f>
        <v>0</v>
      </c>
      <c r="M77" s="31"/>
      <c r="N77" s="31"/>
      <c r="O77" s="11"/>
      <c r="P77" s="10"/>
      <c r="Q77" s="10"/>
      <c r="R77" s="10"/>
    </row>
    <row r="78" spans="2:18" ht="32.4" customHeight="1" x14ac:dyDescent="0.25">
      <c r="B78" s="60"/>
      <c r="C78" s="62"/>
      <c r="D78" s="57"/>
      <c r="E78" s="57"/>
      <c r="F78" s="57"/>
      <c r="G78" s="58"/>
      <c r="H78" s="58"/>
      <c r="I78" s="59"/>
      <c r="J78" s="58"/>
      <c r="K78" s="31" t="s">
        <v>21</v>
      </c>
      <c r="L78" s="23">
        <f t="shared" si="46"/>
        <v>0</v>
      </c>
      <c r="M78" s="23">
        <f>N78*L78</f>
        <v>0</v>
      </c>
      <c r="N78" s="32">
        <f>IF($G$6="TAK",95%,90%)</f>
        <v>0.9</v>
      </c>
      <c r="O78" s="11"/>
      <c r="P78" s="10"/>
      <c r="Q78" s="10"/>
      <c r="R78" s="10"/>
    </row>
    <row r="79" spans="2:18" ht="32.4" customHeight="1" x14ac:dyDescent="0.25">
      <c r="B79" s="60">
        <f t="shared" ref="B79" si="47">B77+1</f>
        <v>10</v>
      </c>
      <c r="C79" s="61"/>
      <c r="D79" s="57"/>
      <c r="E79" s="57"/>
      <c r="F79" s="57"/>
      <c r="G79" s="57"/>
      <c r="H79" s="57"/>
      <c r="I79" s="59">
        <f t="shared" ref="I79" si="48">IF(H79&lt;&gt;0,G79/H79,0)</f>
        <v>0</v>
      </c>
      <c r="J79" s="57"/>
      <c r="K79" s="31" t="s">
        <v>20</v>
      </c>
      <c r="L79" s="23">
        <f t="shared" si="46"/>
        <v>0</v>
      </c>
      <c r="M79" s="31"/>
      <c r="N79" s="31"/>
      <c r="O79" s="11"/>
      <c r="P79" s="10"/>
      <c r="Q79" s="10"/>
      <c r="R79" s="10"/>
    </row>
    <row r="80" spans="2:18" ht="32.4" customHeight="1" x14ac:dyDescent="0.25">
      <c r="B80" s="60"/>
      <c r="C80" s="62"/>
      <c r="D80" s="57"/>
      <c r="E80" s="57"/>
      <c r="F80" s="57"/>
      <c r="G80" s="58"/>
      <c r="H80" s="58"/>
      <c r="I80" s="59"/>
      <c r="J80" s="58"/>
      <c r="K80" s="31" t="s">
        <v>21</v>
      </c>
      <c r="L80" s="23">
        <f t="shared" si="46"/>
        <v>0</v>
      </c>
      <c r="M80" s="23">
        <f>N80*L80</f>
        <v>0</v>
      </c>
      <c r="N80" s="32">
        <f>IF($G$6="TAK",95%,90%)</f>
        <v>0.9</v>
      </c>
      <c r="O80" s="11"/>
      <c r="P80" s="10"/>
      <c r="Q80" s="10"/>
      <c r="R80" s="10"/>
    </row>
    <row r="81" spans="2:20" ht="32.4" customHeight="1" x14ac:dyDescent="0.25">
      <c r="B81" s="60">
        <f t="shared" ref="B81" si="49">B79+1</f>
        <v>11</v>
      </c>
      <c r="C81" s="61"/>
      <c r="D81" s="57"/>
      <c r="E81" s="57"/>
      <c r="F81" s="58"/>
      <c r="G81" s="58"/>
      <c r="H81" s="58"/>
      <c r="I81" s="59">
        <f t="shared" ref="I81" si="50">IF(H81&lt;&gt;0,G81/H81,0)</f>
        <v>0</v>
      </c>
      <c r="J81" s="58"/>
      <c r="K81" s="31" t="s">
        <v>20</v>
      </c>
      <c r="L81" s="23">
        <f t="shared" si="46"/>
        <v>0</v>
      </c>
      <c r="M81" s="31"/>
      <c r="N81" s="31"/>
      <c r="O81" s="10"/>
      <c r="P81" s="10"/>
      <c r="Q81" s="10"/>
      <c r="R81" s="10"/>
    </row>
    <row r="82" spans="2:20" ht="32.4" customHeight="1" x14ac:dyDescent="0.25">
      <c r="B82" s="60"/>
      <c r="C82" s="62"/>
      <c r="D82" s="57"/>
      <c r="E82" s="58"/>
      <c r="F82" s="58"/>
      <c r="G82" s="58"/>
      <c r="H82" s="58"/>
      <c r="I82" s="59"/>
      <c r="J82" s="58"/>
      <c r="K82" s="31" t="s">
        <v>21</v>
      </c>
      <c r="L82" s="23">
        <f t="shared" si="46"/>
        <v>0</v>
      </c>
      <c r="M82" s="23">
        <f>N82*L82</f>
        <v>0</v>
      </c>
      <c r="N82" s="32">
        <f>IF($G$6="TAK",95%,90%)</f>
        <v>0.9</v>
      </c>
      <c r="O82" s="10"/>
      <c r="P82" s="10"/>
      <c r="Q82" s="10"/>
      <c r="R82" s="10"/>
    </row>
    <row r="83" spans="2:20" ht="32.4" customHeight="1" x14ac:dyDescent="0.25">
      <c r="B83" s="60">
        <f t="shared" ref="B83" si="51">B81+1</f>
        <v>12</v>
      </c>
      <c r="C83" s="61"/>
      <c r="D83" s="57"/>
      <c r="E83" s="57"/>
      <c r="F83" s="57"/>
      <c r="G83" s="57"/>
      <c r="H83" s="57"/>
      <c r="I83" s="59">
        <f t="shared" ref="I83" si="52">IF(H83&lt;&gt;0,G83/H83,0)</f>
        <v>0</v>
      </c>
      <c r="J83" s="57"/>
      <c r="K83" s="31" t="s">
        <v>20</v>
      </c>
      <c r="L83" s="23">
        <f t="shared" si="46"/>
        <v>0</v>
      </c>
      <c r="M83" s="31"/>
      <c r="N83" s="31"/>
      <c r="O83" s="11"/>
      <c r="P83" s="10"/>
      <c r="Q83" s="10"/>
      <c r="R83" s="10"/>
    </row>
    <row r="84" spans="2:20" ht="32.4" customHeight="1" x14ac:dyDescent="0.25">
      <c r="B84" s="60"/>
      <c r="C84" s="62"/>
      <c r="D84" s="57"/>
      <c r="E84" s="57"/>
      <c r="F84" s="57"/>
      <c r="G84" s="58"/>
      <c r="H84" s="58"/>
      <c r="I84" s="59"/>
      <c r="J84" s="58"/>
      <c r="K84" s="31" t="s">
        <v>21</v>
      </c>
      <c r="L84" s="23">
        <f t="shared" si="46"/>
        <v>0</v>
      </c>
      <c r="M84" s="23">
        <f>N84*L84</f>
        <v>0</v>
      </c>
      <c r="N84" s="32">
        <f>IF($G$6="TAK",95%,90%)</f>
        <v>0.9</v>
      </c>
      <c r="O84" s="11"/>
      <c r="P84" s="10"/>
      <c r="Q84" s="10"/>
      <c r="R84" s="10"/>
    </row>
    <row r="85" spans="2:20" ht="32.4" customHeight="1" x14ac:dyDescent="0.25">
      <c r="B85" s="60">
        <f t="shared" ref="B85" si="53">B83+1</f>
        <v>13</v>
      </c>
      <c r="C85" s="61"/>
      <c r="D85" s="57"/>
      <c r="E85" s="57"/>
      <c r="F85" s="57"/>
      <c r="G85" s="57"/>
      <c r="H85" s="57"/>
      <c r="I85" s="59">
        <f t="shared" ref="I85" si="54">IF(H85&lt;&gt;0,G85/H85,0)</f>
        <v>0</v>
      </c>
      <c r="J85" s="57"/>
      <c r="K85" s="31" t="s">
        <v>20</v>
      </c>
      <c r="L85" s="23">
        <f t="shared" si="46"/>
        <v>0</v>
      </c>
      <c r="M85" s="31"/>
      <c r="N85" s="31"/>
      <c r="O85" s="11"/>
      <c r="P85" s="10"/>
      <c r="Q85" s="10"/>
      <c r="R85" s="10"/>
    </row>
    <row r="86" spans="2:20" ht="32.4" customHeight="1" x14ac:dyDescent="0.25">
      <c r="B86" s="60"/>
      <c r="C86" s="62"/>
      <c r="D86" s="57"/>
      <c r="E86" s="57"/>
      <c r="F86" s="57"/>
      <c r="G86" s="58"/>
      <c r="H86" s="58"/>
      <c r="I86" s="59"/>
      <c r="J86" s="58"/>
      <c r="K86" s="31" t="s">
        <v>21</v>
      </c>
      <c r="L86" s="23">
        <f t="shared" si="46"/>
        <v>0</v>
      </c>
      <c r="M86" s="23">
        <f>N86*L86</f>
        <v>0</v>
      </c>
      <c r="N86" s="32">
        <f>IF($G$6="TAK",95%,90%)</f>
        <v>0.9</v>
      </c>
      <c r="O86" s="11"/>
      <c r="P86" s="10"/>
      <c r="Q86" s="10"/>
      <c r="R86" s="10"/>
    </row>
    <row r="87" spans="2:20" ht="32.4" customHeight="1" x14ac:dyDescent="0.25">
      <c r="B87" s="60">
        <f t="shared" ref="B87" si="55">B85+1</f>
        <v>14</v>
      </c>
      <c r="C87" s="61"/>
      <c r="D87" s="57"/>
      <c r="E87" s="57"/>
      <c r="F87" s="58"/>
      <c r="G87" s="58"/>
      <c r="H87" s="58"/>
      <c r="I87" s="59">
        <f t="shared" ref="I87" si="56">IF(H87&lt;&gt;0,G87/H87,0)</f>
        <v>0</v>
      </c>
      <c r="J87" s="58"/>
      <c r="K87" s="31" t="s">
        <v>20</v>
      </c>
      <c r="L87" s="23">
        <f t="shared" si="46"/>
        <v>0</v>
      </c>
      <c r="M87" s="31"/>
      <c r="N87" s="31"/>
      <c r="O87" s="10"/>
      <c r="P87" s="10"/>
      <c r="Q87" s="10"/>
      <c r="R87" s="10"/>
    </row>
    <row r="88" spans="2:20" ht="32.4" customHeight="1" x14ac:dyDescent="0.25">
      <c r="B88" s="60"/>
      <c r="C88" s="62"/>
      <c r="D88" s="57"/>
      <c r="E88" s="58"/>
      <c r="F88" s="58"/>
      <c r="G88" s="58"/>
      <c r="H88" s="58"/>
      <c r="I88" s="59"/>
      <c r="J88" s="58"/>
      <c r="K88" s="31" t="s">
        <v>21</v>
      </c>
      <c r="L88" s="23">
        <f t="shared" si="46"/>
        <v>0</v>
      </c>
      <c r="M88" s="23">
        <f>N88*L88</f>
        <v>0</v>
      </c>
      <c r="N88" s="32">
        <f>IF($G$6="TAK",95%,90%)</f>
        <v>0.9</v>
      </c>
      <c r="O88" s="10"/>
      <c r="P88" s="10"/>
      <c r="Q88" s="10"/>
      <c r="R88" s="10"/>
    </row>
    <row r="89" spans="2:20" s="27" customFormat="1" ht="25.95" customHeight="1" x14ac:dyDescent="0.25">
      <c r="B89" s="68" t="str">
        <f>B55</f>
        <v>Lp.</v>
      </c>
      <c r="C89" s="68" t="str">
        <f>C55</f>
        <v>Nazwa działania 
(zgodnie z pkt 7 Regulaminu)</v>
      </c>
      <c r="D89" s="68" t="str">
        <f>D55</f>
        <v>Koszt szczegółowy zadania (zgodnie z zał. nr 1 do Programu)</v>
      </c>
      <c r="E89" s="68" t="str">
        <f>E55</f>
        <v>Efektywność kosztowa</v>
      </c>
      <c r="F89" s="68"/>
      <c r="G89" s="68"/>
      <c r="H89" s="68"/>
      <c r="I89" s="68"/>
      <c r="J89" s="68"/>
      <c r="K89" s="68" t="str">
        <f t="shared" ref="K89:P89" si="57">K55</f>
        <v>Rodzaj pozycji (koszty całkowite / kwalifiko-wane)</v>
      </c>
      <c r="L89" s="68" t="str">
        <f t="shared" si="57"/>
        <v>Wartość pozycji</v>
      </c>
      <c r="M89" s="68" t="str">
        <f t="shared" si="57"/>
        <v xml:space="preserve">Dofinansowanie kosztów kwalifikowanych </v>
      </c>
      <c r="N89" s="68" t="str">
        <f t="shared" si="57"/>
        <v>Udział dofinansowania w kosztach kwalifikowanych</v>
      </c>
      <c r="O89" s="68" t="str">
        <f t="shared" si="57"/>
        <v>Koszty poniesione do dnia złożenia wniosku 
(jeśli dotyczy)</v>
      </c>
      <c r="P89" s="68" t="str">
        <f t="shared" si="57"/>
        <v xml:space="preserve"> Planowane koszty do poniesienia [w zł]</v>
      </c>
      <c r="Q89" s="68"/>
      <c r="R89" s="68"/>
    </row>
    <row r="90" spans="2:20" s="27" customFormat="1" ht="57.6" customHeight="1" x14ac:dyDescent="0.25">
      <c r="B90" s="68"/>
      <c r="C90" s="69"/>
      <c r="D90" s="68"/>
      <c r="E90" s="68" t="str">
        <f t="shared" ref="E90:J90" si="58">E56</f>
        <v xml:space="preserve">Jednostki miary </v>
      </c>
      <c r="F90" s="68" t="str">
        <f t="shared" si="58"/>
        <v>Ilość, liczba</v>
      </c>
      <c r="G90" s="68" t="str">
        <f t="shared" si="58"/>
        <v>Koszt jednostkowy</v>
      </c>
      <c r="H90" s="68" t="str">
        <f t="shared" si="58"/>
        <v>Koszt jednostkowy standaryzowany*</v>
      </c>
      <c r="I90" s="68" t="str">
        <f t="shared" si="58"/>
        <v xml:space="preserve">% Kosztu standaryzowanego </v>
      </c>
      <c r="J90" s="68" t="str">
        <f t="shared" si="58"/>
        <v xml:space="preserve">Podstawa określenia kosztu (Tabela standaryzowanych jednostkowych kosztów kwalifikowanych lub oferty, kosztorysy itd..) </v>
      </c>
      <c r="K90" s="70"/>
      <c r="L90" s="69"/>
      <c r="M90" s="69"/>
      <c r="N90" s="69"/>
      <c r="O90" s="69"/>
      <c r="P90" s="68"/>
      <c r="Q90" s="68"/>
      <c r="R90" s="68"/>
    </row>
    <row r="91" spans="2:20" s="27" customFormat="1" ht="24.75" customHeight="1" x14ac:dyDescent="0.25">
      <c r="B91" s="68"/>
      <c r="C91" s="69"/>
      <c r="D91" s="68"/>
      <c r="E91" s="68"/>
      <c r="F91" s="68"/>
      <c r="G91" s="68"/>
      <c r="H91" s="68"/>
      <c r="I91" s="68"/>
      <c r="J91" s="68"/>
      <c r="K91" s="70"/>
      <c r="L91" s="68" t="str">
        <f t="shared" ref="L91:R91" si="59">L57</f>
        <v xml:space="preserve"> [w zł]</v>
      </c>
      <c r="M91" s="68" t="str">
        <f t="shared" si="59"/>
        <v xml:space="preserve"> [w zł]</v>
      </c>
      <c r="N91" s="68" t="str">
        <f t="shared" si="59"/>
        <v>[%]</v>
      </c>
      <c r="O91" s="68" t="str">
        <f t="shared" si="59"/>
        <v xml:space="preserve"> [w zł]</v>
      </c>
      <c r="P91" s="68" t="str">
        <f t="shared" si="59"/>
        <v>2022 rok</v>
      </c>
      <c r="Q91" s="68" t="str">
        <f t="shared" si="59"/>
        <v>2023 rok</v>
      </c>
      <c r="R91" s="68" t="str">
        <f t="shared" si="59"/>
        <v>2024 rok</v>
      </c>
    </row>
    <row r="92" spans="2:20" s="27" customFormat="1" ht="34.950000000000003" customHeight="1" x14ac:dyDescent="0.25">
      <c r="B92" s="68"/>
      <c r="C92" s="69"/>
      <c r="D92" s="68"/>
      <c r="E92" s="68"/>
      <c r="F92" s="68"/>
      <c r="G92" s="68"/>
      <c r="H92" s="68"/>
      <c r="I92" s="68"/>
      <c r="J92" s="68"/>
      <c r="K92" s="70"/>
      <c r="L92" s="68"/>
      <c r="M92" s="68"/>
      <c r="N92" s="68"/>
      <c r="O92" s="68"/>
      <c r="P92" s="68"/>
      <c r="Q92" s="68"/>
      <c r="R92" s="68"/>
      <c r="S92" s="64"/>
      <c r="T92" s="64"/>
    </row>
    <row r="93" spans="2:20" s="27" customFormat="1" ht="18.600000000000001" customHeight="1" x14ac:dyDescent="0.25">
      <c r="B93" s="26">
        <f t="shared" ref="B93:R93" si="60">B59</f>
        <v>1</v>
      </c>
      <c r="C93" s="26">
        <f t="shared" si="60"/>
        <v>2</v>
      </c>
      <c r="D93" s="26">
        <f t="shared" si="60"/>
        <v>3</v>
      </c>
      <c r="E93" s="26">
        <f t="shared" si="60"/>
        <v>4</v>
      </c>
      <c r="F93" s="26">
        <f t="shared" si="60"/>
        <v>5</v>
      </c>
      <c r="G93" s="26">
        <f t="shared" si="60"/>
        <v>6</v>
      </c>
      <c r="H93" s="26">
        <f t="shared" si="60"/>
        <v>7</v>
      </c>
      <c r="I93" s="26">
        <f t="shared" si="60"/>
        <v>8</v>
      </c>
      <c r="J93" s="26">
        <f t="shared" si="60"/>
        <v>9</v>
      </c>
      <c r="K93" s="26">
        <f t="shared" si="60"/>
        <v>10</v>
      </c>
      <c r="L93" s="26">
        <f t="shared" si="60"/>
        <v>11</v>
      </c>
      <c r="M93" s="26">
        <f t="shared" si="60"/>
        <v>12</v>
      </c>
      <c r="N93" s="26">
        <f t="shared" si="60"/>
        <v>13</v>
      </c>
      <c r="O93" s="26">
        <f t="shared" si="60"/>
        <v>14</v>
      </c>
      <c r="P93" s="26">
        <f t="shared" si="60"/>
        <v>15</v>
      </c>
      <c r="Q93" s="26">
        <f t="shared" si="60"/>
        <v>16</v>
      </c>
      <c r="R93" s="26">
        <f t="shared" si="60"/>
        <v>17</v>
      </c>
    </row>
    <row r="94" spans="2:20" ht="32.4" customHeight="1" x14ac:dyDescent="0.25">
      <c r="B94" s="60">
        <f>B87+1</f>
        <v>15</v>
      </c>
      <c r="C94" s="61"/>
      <c r="D94" s="57"/>
      <c r="E94" s="57"/>
      <c r="F94" s="57"/>
      <c r="G94" s="57"/>
      <c r="H94" s="57"/>
      <c r="I94" s="59">
        <f t="shared" ref="I94:I124" si="61">IF(H94&lt;&gt;0,G94/H94,0)</f>
        <v>0</v>
      </c>
      <c r="J94" s="57"/>
      <c r="K94" s="31" t="s">
        <v>20</v>
      </c>
      <c r="L94" s="23">
        <f t="shared" si="46"/>
        <v>0</v>
      </c>
      <c r="M94" s="31"/>
      <c r="N94" s="31"/>
      <c r="O94" s="11"/>
      <c r="P94" s="11"/>
      <c r="Q94" s="10"/>
      <c r="R94" s="10"/>
    </row>
    <row r="95" spans="2:20" ht="32.4" customHeight="1" x14ac:dyDescent="0.25">
      <c r="B95" s="60"/>
      <c r="C95" s="62"/>
      <c r="D95" s="57"/>
      <c r="E95" s="57"/>
      <c r="F95" s="57"/>
      <c r="G95" s="58"/>
      <c r="H95" s="58"/>
      <c r="I95" s="59"/>
      <c r="J95" s="58"/>
      <c r="K95" s="31" t="s">
        <v>21</v>
      </c>
      <c r="L95" s="23">
        <f t="shared" si="46"/>
        <v>0</v>
      </c>
      <c r="M95" s="23">
        <f>N95*L95</f>
        <v>0</v>
      </c>
      <c r="N95" s="32">
        <f>IF($G$6="TAK",95%,90%)</f>
        <v>0.9</v>
      </c>
      <c r="O95" s="18"/>
      <c r="P95" s="10"/>
      <c r="Q95" s="10"/>
      <c r="R95" s="10"/>
    </row>
    <row r="96" spans="2:20" ht="32.4" customHeight="1" x14ac:dyDescent="0.25">
      <c r="B96" s="60">
        <f>B94+1</f>
        <v>16</v>
      </c>
      <c r="C96" s="61"/>
      <c r="D96" s="57"/>
      <c r="E96" s="57"/>
      <c r="F96" s="57"/>
      <c r="G96" s="57"/>
      <c r="H96" s="57"/>
      <c r="I96" s="59">
        <f t="shared" si="61"/>
        <v>0</v>
      </c>
      <c r="J96" s="57"/>
      <c r="K96" s="31" t="s">
        <v>20</v>
      </c>
      <c r="L96" s="23">
        <f t="shared" si="46"/>
        <v>0</v>
      </c>
      <c r="M96" s="31"/>
      <c r="N96" s="31"/>
      <c r="O96" s="11"/>
      <c r="P96" s="11"/>
      <c r="Q96" s="10"/>
      <c r="R96" s="10"/>
    </row>
    <row r="97" spans="2:18" ht="32.4" customHeight="1" x14ac:dyDescent="0.25">
      <c r="B97" s="60"/>
      <c r="C97" s="62"/>
      <c r="D97" s="57"/>
      <c r="E97" s="57"/>
      <c r="F97" s="57"/>
      <c r="G97" s="58"/>
      <c r="H97" s="58"/>
      <c r="I97" s="59"/>
      <c r="J97" s="58"/>
      <c r="K97" s="31" t="s">
        <v>21</v>
      </c>
      <c r="L97" s="23">
        <f t="shared" si="46"/>
        <v>0</v>
      </c>
      <c r="M97" s="23">
        <f>N97*L97</f>
        <v>0</v>
      </c>
      <c r="N97" s="32">
        <f>IF($G$6="TAK",95%,90%)</f>
        <v>0.9</v>
      </c>
      <c r="O97" s="18"/>
      <c r="P97" s="10"/>
      <c r="Q97" s="10"/>
      <c r="R97" s="10"/>
    </row>
    <row r="98" spans="2:18" ht="32.4" customHeight="1" x14ac:dyDescent="0.25">
      <c r="B98" s="60">
        <f t="shared" ref="B98" si="62">B96+1</f>
        <v>17</v>
      </c>
      <c r="C98" s="61"/>
      <c r="D98" s="57"/>
      <c r="E98" s="57"/>
      <c r="F98" s="58"/>
      <c r="G98" s="58"/>
      <c r="H98" s="58"/>
      <c r="I98" s="59">
        <f t="shared" si="61"/>
        <v>0</v>
      </c>
      <c r="J98" s="58"/>
      <c r="K98" s="31" t="s">
        <v>20</v>
      </c>
      <c r="L98" s="23">
        <f t="shared" si="46"/>
        <v>0</v>
      </c>
      <c r="M98" s="31"/>
      <c r="N98" s="31"/>
      <c r="O98" s="10"/>
      <c r="P98" s="11"/>
      <c r="Q98" s="10"/>
      <c r="R98" s="10"/>
    </row>
    <row r="99" spans="2:18" ht="32.4" customHeight="1" x14ac:dyDescent="0.25">
      <c r="B99" s="60"/>
      <c r="C99" s="62"/>
      <c r="D99" s="57"/>
      <c r="E99" s="58"/>
      <c r="F99" s="58"/>
      <c r="G99" s="58"/>
      <c r="H99" s="58"/>
      <c r="I99" s="59"/>
      <c r="J99" s="58"/>
      <c r="K99" s="31" t="s">
        <v>21</v>
      </c>
      <c r="L99" s="23">
        <f t="shared" si="46"/>
        <v>0</v>
      </c>
      <c r="M99" s="23">
        <f>N99*L99</f>
        <v>0</v>
      </c>
      <c r="N99" s="32">
        <f>IF($G$6="TAK",95%,90%)</f>
        <v>0.9</v>
      </c>
      <c r="O99" s="10"/>
      <c r="P99" s="10"/>
      <c r="Q99" s="10"/>
      <c r="R99" s="10"/>
    </row>
    <row r="100" spans="2:18" ht="32.4" customHeight="1" x14ac:dyDescent="0.25">
      <c r="B100" s="60">
        <f t="shared" ref="B100" si="63">B98+1</f>
        <v>18</v>
      </c>
      <c r="C100" s="61"/>
      <c r="D100" s="57"/>
      <c r="E100" s="57"/>
      <c r="F100" s="57"/>
      <c r="G100" s="57"/>
      <c r="H100" s="57"/>
      <c r="I100" s="59">
        <f t="shared" si="61"/>
        <v>0</v>
      </c>
      <c r="J100" s="57"/>
      <c r="K100" s="31" t="s">
        <v>20</v>
      </c>
      <c r="L100" s="23">
        <f t="shared" si="46"/>
        <v>0</v>
      </c>
      <c r="M100" s="31"/>
      <c r="N100" s="31"/>
      <c r="O100" s="11"/>
      <c r="P100" s="11"/>
      <c r="Q100" s="10"/>
      <c r="R100" s="10"/>
    </row>
    <row r="101" spans="2:18" ht="32.4" customHeight="1" x14ac:dyDescent="0.25">
      <c r="B101" s="60"/>
      <c r="C101" s="62"/>
      <c r="D101" s="57"/>
      <c r="E101" s="57"/>
      <c r="F101" s="57"/>
      <c r="G101" s="58"/>
      <c r="H101" s="58"/>
      <c r="I101" s="59"/>
      <c r="J101" s="58"/>
      <c r="K101" s="31" t="s">
        <v>21</v>
      </c>
      <c r="L101" s="23">
        <f t="shared" si="46"/>
        <v>0</v>
      </c>
      <c r="M101" s="23">
        <f>N101*L101</f>
        <v>0</v>
      </c>
      <c r="N101" s="32">
        <f>IF($G$6="TAK",95%,90%)</f>
        <v>0.9</v>
      </c>
      <c r="O101" s="18"/>
      <c r="P101" s="10"/>
      <c r="Q101" s="10"/>
      <c r="R101" s="10"/>
    </row>
    <row r="102" spans="2:18" ht="32.4" customHeight="1" x14ac:dyDescent="0.25">
      <c r="B102" s="60">
        <f t="shared" ref="B102" si="64">B100+1</f>
        <v>19</v>
      </c>
      <c r="C102" s="61"/>
      <c r="D102" s="57"/>
      <c r="E102" s="57"/>
      <c r="F102" s="57"/>
      <c r="G102" s="57"/>
      <c r="H102" s="57"/>
      <c r="I102" s="59">
        <f>IF(H102&lt;&gt;0,G102/H102,0)</f>
        <v>0</v>
      </c>
      <c r="J102" s="57"/>
      <c r="K102" s="31" t="s">
        <v>20</v>
      </c>
      <c r="L102" s="23">
        <v>0</v>
      </c>
      <c r="M102" s="31"/>
      <c r="N102" s="31"/>
      <c r="O102" s="11"/>
      <c r="P102" s="10"/>
      <c r="Q102" s="10"/>
      <c r="R102" s="10"/>
    </row>
    <row r="103" spans="2:18" ht="32.4" customHeight="1" x14ac:dyDescent="0.25">
      <c r="B103" s="60"/>
      <c r="C103" s="62"/>
      <c r="D103" s="57"/>
      <c r="E103" s="57"/>
      <c r="F103" s="57"/>
      <c r="G103" s="58"/>
      <c r="H103" s="58"/>
      <c r="I103" s="59"/>
      <c r="J103" s="58"/>
      <c r="K103" s="31" t="s">
        <v>21</v>
      </c>
      <c r="L103" s="23">
        <v>0</v>
      </c>
      <c r="M103" s="23">
        <f>N103*L103</f>
        <v>0</v>
      </c>
      <c r="N103" s="32">
        <f>IF($G$6="TAK",95%,90%)</f>
        <v>0.9</v>
      </c>
      <c r="O103" s="11"/>
      <c r="P103" s="10"/>
      <c r="Q103" s="10"/>
      <c r="R103" s="10"/>
    </row>
    <row r="104" spans="2:18" ht="32.4" customHeight="1" x14ac:dyDescent="0.25">
      <c r="B104" s="60">
        <f>B102+1</f>
        <v>20</v>
      </c>
      <c r="C104" s="61"/>
      <c r="D104" s="57"/>
      <c r="E104" s="57"/>
      <c r="F104" s="58"/>
      <c r="G104" s="58"/>
      <c r="H104" s="58"/>
      <c r="I104" s="59">
        <f t="shared" ref="I104" si="65">IF(H104&lt;&gt;0,G104/H104,0)</f>
        <v>0</v>
      </c>
      <c r="J104" s="58"/>
      <c r="K104" s="31" t="s">
        <v>20</v>
      </c>
      <c r="L104" s="23">
        <f t="shared" ref="L104:L115" si="66">O104+P104+R104</f>
        <v>0</v>
      </c>
      <c r="M104" s="31"/>
      <c r="N104" s="31"/>
      <c r="O104" s="10"/>
      <c r="P104" s="10"/>
      <c r="Q104" s="10"/>
      <c r="R104" s="10"/>
    </row>
    <row r="105" spans="2:18" ht="32.4" customHeight="1" x14ac:dyDescent="0.25">
      <c r="B105" s="60"/>
      <c r="C105" s="62"/>
      <c r="D105" s="57"/>
      <c r="E105" s="58"/>
      <c r="F105" s="58"/>
      <c r="G105" s="58"/>
      <c r="H105" s="58"/>
      <c r="I105" s="59"/>
      <c r="J105" s="58"/>
      <c r="K105" s="31" t="s">
        <v>21</v>
      </c>
      <c r="L105" s="23">
        <f t="shared" si="66"/>
        <v>0</v>
      </c>
      <c r="M105" s="23">
        <f>N105*L105</f>
        <v>0</v>
      </c>
      <c r="N105" s="32">
        <f>IF($G$6="TAK",95%,90%)</f>
        <v>0.9</v>
      </c>
      <c r="O105" s="10"/>
      <c r="P105" s="10"/>
      <c r="Q105" s="10"/>
      <c r="R105" s="10"/>
    </row>
    <row r="106" spans="2:18" ht="32.4" customHeight="1" x14ac:dyDescent="0.25">
      <c r="B106" s="60">
        <f t="shared" ref="B106" si="67">B104+1</f>
        <v>21</v>
      </c>
      <c r="C106" s="61"/>
      <c r="D106" s="57"/>
      <c r="E106" s="57"/>
      <c r="F106" s="57"/>
      <c r="G106" s="57"/>
      <c r="H106" s="57"/>
      <c r="I106" s="59">
        <f t="shared" ref="I106" si="68">IF(H106&lt;&gt;0,G106/H106,0)</f>
        <v>0</v>
      </c>
      <c r="J106" s="57"/>
      <c r="K106" s="31" t="s">
        <v>20</v>
      </c>
      <c r="L106" s="23">
        <f t="shared" si="66"/>
        <v>0</v>
      </c>
      <c r="M106" s="31"/>
      <c r="N106" s="31"/>
      <c r="O106" s="11"/>
      <c r="P106" s="10"/>
      <c r="Q106" s="10"/>
      <c r="R106" s="10"/>
    </row>
    <row r="107" spans="2:18" ht="32.4" customHeight="1" x14ac:dyDescent="0.25">
      <c r="B107" s="60"/>
      <c r="C107" s="62"/>
      <c r="D107" s="57"/>
      <c r="E107" s="57"/>
      <c r="F107" s="57"/>
      <c r="G107" s="58"/>
      <c r="H107" s="58"/>
      <c r="I107" s="59"/>
      <c r="J107" s="58"/>
      <c r="K107" s="31" t="s">
        <v>21</v>
      </c>
      <c r="L107" s="23">
        <f t="shared" si="66"/>
        <v>0</v>
      </c>
      <c r="M107" s="23">
        <f>N107*L107</f>
        <v>0</v>
      </c>
      <c r="N107" s="32">
        <f>IF($G$6="TAK",95%,90%)</f>
        <v>0.9</v>
      </c>
      <c r="O107" s="11"/>
      <c r="P107" s="10"/>
      <c r="Q107" s="10"/>
      <c r="R107" s="10"/>
    </row>
    <row r="108" spans="2:18" ht="32.4" customHeight="1" x14ac:dyDescent="0.25">
      <c r="B108" s="60">
        <f t="shared" ref="B108" si="69">B106+1</f>
        <v>22</v>
      </c>
      <c r="C108" s="61"/>
      <c r="D108" s="57"/>
      <c r="E108" s="57"/>
      <c r="F108" s="57"/>
      <c r="G108" s="57"/>
      <c r="H108" s="57"/>
      <c r="I108" s="59">
        <f t="shared" ref="I108" si="70">IF(H108&lt;&gt;0,G108/H108,0)</f>
        <v>0</v>
      </c>
      <c r="J108" s="57"/>
      <c r="K108" s="31" t="s">
        <v>20</v>
      </c>
      <c r="L108" s="23">
        <f t="shared" si="66"/>
        <v>0</v>
      </c>
      <c r="M108" s="31"/>
      <c r="N108" s="31"/>
      <c r="O108" s="11"/>
      <c r="P108" s="10"/>
      <c r="Q108" s="10"/>
      <c r="R108" s="10"/>
    </row>
    <row r="109" spans="2:18" ht="32.4" customHeight="1" x14ac:dyDescent="0.25">
      <c r="B109" s="60"/>
      <c r="C109" s="62"/>
      <c r="D109" s="57"/>
      <c r="E109" s="57"/>
      <c r="F109" s="57"/>
      <c r="G109" s="58"/>
      <c r="H109" s="58"/>
      <c r="I109" s="59"/>
      <c r="J109" s="58"/>
      <c r="K109" s="31" t="s">
        <v>21</v>
      </c>
      <c r="L109" s="23">
        <f t="shared" si="66"/>
        <v>0</v>
      </c>
      <c r="M109" s="23">
        <f>N109*L109</f>
        <v>0</v>
      </c>
      <c r="N109" s="32">
        <f>IF($G$6="TAK",95%,90%)</f>
        <v>0.9</v>
      </c>
      <c r="O109" s="11"/>
      <c r="P109" s="10"/>
      <c r="Q109" s="10"/>
      <c r="R109" s="10"/>
    </row>
    <row r="110" spans="2:18" ht="32.4" customHeight="1" x14ac:dyDescent="0.25">
      <c r="B110" s="60">
        <f t="shared" ref="B110" si="71">B108+1</f>
        <v>23</v>
      </c>
      <c r="C110" s="61"/>
      <c r="D110" s="57"/>
      <c r="E110" s="57"/>
      <c r="F110" s="58"/>
      <c r="G110" s="58"/>
      <c r="H110" s="58"/>
      <c r="I110" s="59">
        <f t="shared" ref="I110" si="72">IF(H110&lt;&gt;0,G110/H110,0)</f>
        <v>0</v>
      </c>
      <c r="J110" s="58"/>
      <c r="K110" s="31" t="s">
        <v>20</v>
      </c>
      <c r="L110" s="23">
        <f t="shared" si="66"/>
        <v>0</v>
      </c>
      <c r="M110" s="31"/>
      <c r="N110" s="31"/>
      <c r="O110" s="10"/>
      <c r="P110" s="10"/>
      <c r="Q110" s="10"/>
      <c r="R110" s="10"/>
    </row>
    <row r="111" spans="2:18" ht="32.4" customHeight="1" x14ac:dyDescent="0.25">
      <c r="B111" s="60"/>
      <c r="C111" s="62"/>
      <c r="D111" s="57"/>
      <c r="E111" s="58"/>
      <c r="F111" s="58"/>
      <c r="G111" s="58"/>
      <c r="H111" s="58"/>
      <c r="I111" s="59"/>
      <c r="J111" s="58"/>
      <c r="K111" s="31" t="s">
        <v>21</v>
      </c>
      <c r="L111" s="23">
        <f t="shared" si="66"/>
        <v>0</v>
      </c>
      <c r="M111" s="23">
        <f>N111*L111</f>
        <v>0</v>
      </c>
      <c r="N111" s="32">
        <f>IF($G$6="TAK",95%,90%)</f>
        <v>0.9</v>
      </c>
      <c r="O111" s="10"/>
      <c r="P111" s="10"/>
      <c r="Q111" s="10"/>
      <c r="R111" s="10"/>
    </row>
    <row r="112" spans="2:18" ht="32.4" customHeight="1" x14ac:dyDescent="0.25">
      <c r="B112" s="60">
        <f t="shared" ref="B112" si="73">B110+1</f>
        <v>24</v>
      </c>
      <c r="C112" s="61"/>
      <c r="D112" s="57"/>
      <c r="E112" s="57"/>
      <c r="F112" s="57"/>
      <c r="G112" s="57"/>
      <c r="H112" s="57"/>
      <c r="I112" s="59">
        <f t="shared" ref="I112" si="74">IF(H112&lt;&gt;0,G112/H112,0)</f>
        <v>0</v>
      </c>
      <c r="J112" s="57"/>
      <c r="K112" s="31" t="s">
        <v>20</v>
      </c>
      <c r="L112" s="23">
        <f t="shared" si="66"/>
        <v>0</v>
      </c>
      <c r="M112" s="31"/>
      <c r="N112" s="31"/>
      <c r="O112" s="11"/>
      <c r="P112" s="11"/>
      <c r="Q112" s="10"/>
      <c r="R112" s="10"/>
    </row>
    <row r="113" spans="2:18" ht="32.4" customHeight="1" x14ac:dyDescent="0.25">
      <c r="B113" s="60"/>
      <c r="C113" s="62"/>
      <c r="D113" s="57"/>
      <c r="E113" s="57"/>
      <c r="F113" s="57"/>
      <c r="G113" s="58"/>
      <c r="H113" s="58"/>
      <c r="I113" s="59"/>
      <c r="J113" s="58"/>
      <c r="K113" s="31" t="s">
        <v>21</v>
      </c>
      <c r="L113" s="23">
        <f t="shared" si="66"/>
        <v>0</v>
      </c>
      <c r="M113" s="23">
        <f>N113*L113</f>
        <v>0</v>
      </c>
      <c r="N113" s="32">
        <f>IF($G$6="TAK",95%,90%)</f>
        <v>0.9</v>
      </c>
      <c r="O113" s="18"/>
      <c r="P113" s="10"/>
      <c r="Q113" s="10"/>
      <c r="R113" s="10"/>
    </row>
    <row r="114" spans="2:18" ht="32.4" customHeight="1" x14ac:dyDescent="0.25">
      <c r="B114" s="60">
        <f t="shared" ref="B114" si="75">B112+1</f>
        <v>25</v>
      </c>
      <c r="C114" s="61"/>
      <c r="D114" s="57"/>
      <c r="E114" s="57"/>
      <c r="F114" s="57"/>
      <c r="G114" s="57"/>
      <c r="H114" s="57"/>
      <c r="I114" s="59">
        <f t="shared" ref="I114" si="76">IF(H114&lt;&gt;0,G114/H114,0)</f>
        <v>0</v>
      </c>
      <c r="J114" s="57"/>
      <c r="K114" s="31" t="s">
        <v>20</v>
      </c>
      <c r="L114" s="23">
        <f t="shared" si="66"/>
        <v>0</v>
      </c>
      <c r="M114" s="31"/>
      <c r="N114" s="31"/>
      <c r="O114" s="11"/>
      <c r="P114" s="10"/>
      <c r="Q114" s="10"/>
      <c r="R114" s="10"/>
    </row>
    <row r="115" spans="2:18" ht="32.4" customHeight="1" x14ac:dyDescent="0.25">
      <c r="B115" s="60"/>
      <c r="C115" s="62"/>
      <c r="D115" s="57"/>
      <c r="E115" s="57"/>
      <c r="F115" s="57"/>
      <c r="G115" s="58"/>
      <c r="H115" s="58"/>
      <c r="I115" s="59"/>
      <c r="J115" s="58"/>
      <c r="K115" s="31" t="s">
        <v>21</v>
      </c>
      <c r="L115" s="23">
        <f t="shared" si="66"/>
        <v>0</v>
      </c>
      <c r="M115" s="23">
        <f>N115*L115</f>
        <v>0</v>
      </c>
      <c r="N115" s="32">
        <f>IF($G$6="TAK",95%,90%)</f>
        <v>0.9</v>
      </c>
      <c r="O115" s="18"/>
      <c r="P115" s="10"/>
      <c r="Q115" s="10"/>
      <c r="R115" s="10"/>
    </row>
    <row r="116" spans="2:18" ht="32.4" customHeight="1" x14ac:dyDescent="0.25">
      <c r="B116" s="60">
        <f t="shared" ref="B116" si="77">B114+1</f>
        <v>26</v>
      </c>
      <c r="C116" s="61"/>
      <c r="D116" s="57"/>
      <c r="E116" s="57"/>
      <c r="F116" s="58"/>
      <c r="G116" s="58"/>
      <c r="H116" s="58"/>
      <c r="I116" s="59">
        <f t="shared" ref="I116" si="78">IF(H116&lt;&gt;0,G116/H116,0)</f>
        <v>0</v>
      </c>
      <c r="J116" s="58"/>
      <c r="K116" s="31" t="s">
        <v>20</v>
      </c>
      <c r="L116" s="23">
        <f>O116+P116+R116</f>
        <v>0</v>
      </c>
      <c r="M116" s="31"/>
      <c r="N116" s="31"/>
      <c r="O116" s="10"/>
      <c r="P116" s="10"/>
      <c r="Q116" s="10"/>
      <c r="R116" s="10"/>
    </row>
    <row r="117" spans="2:18" ht="32.4" customHeight="1" x14ac:dyDescent="0.25">
      <c r="B117" s="60"/>
      <c r="C117" s="62"/>
      <c r="D117" s="57"/>
      <c r="E117" s="58"/>
      <c r="F117" s="58"/>
      <c r="G117" s="58"/>
      <c r="H117" s="58"/>
      <c r="I117" s="59"/>
      <c r="J117" s="58"/>
      <c r="K117" s="31" t="s">
        <v>21</v>
      </c>
      <c r="L117" s="23">
        <f>O117+P117+R117</f>
        <v>0</v>
      </c>
      <c r="M117" s="23">
        <f>N117*L117</f>
        <v>0</v>
      </c>
      <c r="N117" s="32">
        <f>IF($G$6="TAK",95%,90%)</f>
        <v>0.9</v>
      </c>
      <c r="O117" s="10"/>
      <c r="P117" s="10"/>
      <c r="Q117" s="10"/>
      <c r="R117" s="10"/>
    </row>
    <row r="118" spans="2:18" ht="32.4" customHeight="1" x14ac:dyDescent="0.25">
      <c r="B118" s="60">
        <f t="shared" ref="B118" si="79">B116+1</f>
        <v>27</v>
      </c>
      <c r="C118" s="61"/>
      <c r="D118" s="57"/>
      <c r="E118" s="57"/>
      <c r="F118" s="57"/>
      <c r="G118" s="57"/>
      <c r="H118" s="57"/>
      <c r="I118" s="59">
        <f t="shared" ref="I118" si="80">IF(H118&lt;&gt;0,G118/H118,0)</f>
        <v>0</v>
      </c>
      <c r="J118" s="57"/>
      <c r="K118" s="31" t="s">
        <v>20</v>
      </c>
      <c r="L118" s="23">
        <f t="shared" ref="L118:L123" si="81">O118+P118+R118</f>
        <v>0</v>
      </c>
      <c r="M118" s="31"/>
      <c r="N118" s="31"/>
      <c r="O118" s="11"/>
      <c r="P118" s="10"/>
      <c r="Q118" s="10"/>
      <c r="R118" s="10"/>
    </row>
    <row r="119" spans="2:18" ht="32.4" customHeight="1" x14ac:dyDescent="0.25">
      <c r="B119" s="60"/>
      <c r="C119" s="62"/>
      <c r="D119" s="57"/>
      <c r="E119" s="57"/>
      <c r="F119" s="57"/>
      <c r="G119" s="58"/>
      <c r="H119" s="58"/>
      <c r="I119" s="59"/>
      <c r="J119" s="58"/>
      <c r="K119" s="31" t="s">
        <v>21</v>
      </c>
      <c r="L119" s="23">
        <f t="shared" si="81"/>
        <v>0</v>
      </c>
      <c r="M119" s="23">
        <f>N119*L119</f>
        <v>0</v>
      </c>
      <c r="N119" s="32">
        <f>IF($G$6="TAK",95%,90%)</f>
        <v>0.9</v>
      </c>
      <c r="O119" s="11"/>
      <c r="P119" s="10"/>
      <c r="Q119" s="10"/>
      <c r="R119" s="10"/>
    </row>
    <row r="120" spans="2:18" ht="32.4" customHeight="1" x14ac:dyDescent="0.25">
      <c r="B120" s="60">
        <f t="shared" ref="B120:B124" si="82">B118+1</f>
        <v>28</v>
      </c>
      <c r="C120" s="61"/>
      <c r="D120" s="57"/>
      <c r="E120" s="57"/>
      <c r="F120" s="57"/>
      <c r="G120" s="57"/>
      <c r="H120" s="57"/>
      <c r="I120" s="59">
        <f t="shared" ref="I120" si="83">IF(H120&lt;&gt;0,G120/H120,0)</f>
        <v>0</v>
      </c>
      <c r="J120" s="57"/>
      <c r="K120" s="31" t="s">
        <v>20</v>
      </c>
      <c r="L120" s="23">
        <f t="shared" si="81"/>
        <v>0</v>
      </c>
      <c r="M120" s="31"/>
      <c r="N120" s="31"/>
      <c r="O120" s="11"/>
      <c r="P120" s="10"/>
      <c r="Q120" s="10"/>
      <c r="R120" s="10"/>
    </row>
    <row r="121" spans="2:18" ht="32.4" customHeight="1" x14ac:dyDescent="0.25">
      <c r="B121" s="60"/>
      <c r="C121" s="62"/>
      <c r="D121" s="57"/>
      <c r="E121" s="57"/>
      <c r="F121" s="57"/>
      <c r="G121" s="58"/>
      <c r="H121" s="58"/>
      <c r="I121" s="59"/>
      <c r="J121" s="58"/>
      <c r="K121" s="31" t="s">
        <v>21</v>
      </c>
      <c r="L121" s="23">
        <f t="shared" si="81"/>
        <v>0</v>
      </c>
      <c r="M121" s="23">
        <f>N121*L121</f>
        <v>0</v>
      </c>
      <c r="N121" s="32">
        <f>IF($G$6="TAK",95%,90%)</f>
        <v>0.9</v>
      </c>
      <c r="O121" s="11"/>
      <c r="P121" s="10"/>
      <c r="Q121" s="10"/>
      <c r="R121" s="10"/>
    </row>
    <row r="122" spans="2:18" ht="32.4" customHeight="1" x14ac:dyDescent="0.25">
      <c r="B122" s="60">
        <f t="shared" si="82"/>
        <v>29</v>
      </c>
      <c r="C122" s="61"/>
      <c r="D122" s="57"/>
      <c r="E122" s="57"/>
      <c r="F122" s="58"/>
      <c r="G122" s="58"/>
      <c r="H122" s="58"/>
      <c r="I122" s="59">
        <f t="shared" ref="I122" si="84">IF(H122&lt;&gt;0,G122/H122,0)</f>
        <v>0</v>
      </c>
      <c r="J122" s="58"/>
      <c r="K122" s="31" t="s">
        <v>20</v>
      </c>
      <c r="L122" s="23">
        <f t="shared" si="81"/>
        <v>0</v>
      </c>
      <c r="M122" s="31"/>
      <c r="N122" s="31"/>
      <c r="O122" s="10"/>
      <c r="P122" s="10"/>
      <c r="Q122" s="10"/>
      <c r="R122" s="10"/>
    </row>
    <row r="123" spans="2:18" ht="32.4" customHeight="1" x14ac:dyDescent="0.25">
      <c r="B123" s="60"/>
      <c r="C123" s="62"/>
      <c r="D123" s="57"/>
      <c r="E123" s="58"/>
      <c r="F123" s="58"/>
      <c r="G123" s="58"/>
      <c r="H123" s="58"/>
      <c r="I123" s="59"/>
      <c r="J123" s="58"/>
      <c r="K123" s="31" t="s">
        <v>21</v>
      </c>
      <c r="L123" s="23">
        <f t="shared" si="81"/>
        <v>0</v>
      </c>
      <c r="M123" s="23">
        <f>N123*L123</f>
        <v>0</v>
      </c>
      <c r="N123" s="32">
        <f>IF($G$6="TAK",95%,90%)</f>
        <v>0.9</v>
      </c>
      <c r="O123" s="10"/>
      <c r="P123" s="10"/>
      <c r="Q123" s="10"/>
      <c r="R123" s="10"/>
    </row>
    <row r="124" spans="2:18" ht="32.4" customHeight="1" x14ac:dyDescent="0.25">
      <c r="B124" s="60">
        <f t="shared" si="82"/>
        <v>30</v>
      </c>
      <c r="C124" s="61"/>
      <c r="D124" s="57"/>
      <c r="E124" s="57"/>
      <c r="F124" s="57"/>
      <c r="G124" s="57"/>
      <c r="H124" s="57"/>
      <c r="I124" s="59">
        <f t="shared" si="61"/>
        <v>0</v>
      </c>
      <c r="J124" s="57"/>
      <c r="K124" s="31" t="s">
        <v>20</v>
      </c>
      <c r="L124" s="23">
        <f t="shared" si="46"/>
        <v>0</v>
      </c>
      <c r="M124" s="31"/>
      <c r="N124" s="31"/>
      <c r="O124" s="11"/>
      <c r="P124" s="11"/>
      <c r="Q124" s="10"/>
      <c r="R124" s="10"/>
    </row>
    <row r="125" spans="2:18" ht="32.4" customHeight="1" x14ac:dyDescent="0.25">
      <c r="B125" s="60"/>
      <c r="C125" s="62"/>
      <c r="D125" s="57"/>
      <c r="E125" s="57"/>
      <c r="F125" s="57"/>
      <c r="G125" s="58"/>
      <c r="H125" s="58"/>
      <c r="I125" s="59"/>
      <c r="J125" s="58"/>
      <c r="K125" s="31" t="s">
        <v>21</v>
      </c>
      <c r="L125" s="23">
        <f t="shared" si="46"/>
        <v>0</v>
      </c>
      <c r="M125" s="23">
        <f>N125*L125</f>
        <v>0</v>
      </c>
      <c r="N125" s="32">
        <f>IF($G$6="TAK",95%,90%)</f>
        <v>0.9</v>
      </c>
      <c r="O125" s="18"/>
      <c r="P125" s="10"/>
      <c r="Q125" s="10"/>
      <c r="R125" s="10"/>
    </row>
    <row r="126" spans="2:18" s="27" customFormat="1" ht="32.4" customHeight="1" x14ac:dyDescent="0.25">
      <c r="B126" s="74" t="s">
        <v>49</v>
      </c>
      <c r="C126" s="75"/>
      <c r="D126" s="75"/>
      <c r="E126" s="75"/>
      <c r="F126" s="75"/>
      <c r="G126" s="75"/>
      <c r="H126" s="75"/>
      <c r="I126" s="75"/>
      <c r="J126" s="76"/>
      <c r="K126" s="31"/>
      <c r="L126" s="23">
        <f>SUM(L124,L122,L120,L118,L116,L114,L112,L110,L108,L106,L104,L102,L100,L98,L96,L94,L87,L85,L83,L81,L79,L77,L75,L73,L71,L69,L67,L65,L63,L61)</f>
        <v>0</v>
      </c>
      <c r="M126" s="23"/>
      <c r="N126" s="23"/>
      <c r="O126" s="23">
        <f t="shared" ref="O126:R126" si="85">SUM(O124,O122,O120,O118,O116,O114,O112,O110,O108,O106,O104,O102,O100,O98,O96,O94,O87,O85,O83,O81,O79,O77,O75,O73,O71,O69,O67,O65,O63,O61)</f>
        <v>0</v>
      </c>
      <c r="P126" s="23">
        <f t="shared" si="85"/>
        <v>0</v>
      </c>
      <c r="Q126" s="23">
        <f t="shared" si="85"/>
        <v>0</v>
      </c>
      <c r="R126" s="23">
        <f t="shared" si="85"/>
        <v>0</v>
      </c>
    </row>
    <row r="127" spans="2:18" s="27" customFormat="1" ht="32.4" customHeight="1" x14ac:dyDescent="0.25">
      <c r="B127" s="74" t="s">
        <v>50</v>
      </c>
      <c r="C127" s="75"/>
      <c r="D127" s="75"/>
      <c r="E127" s="75"/>
      <c r="F127" s="75"/>
      <c r="G127" s="75"/>
      <c r="H127" s="75"/>
      <c r="I127" s="75"/>
      <c r="J127" s="76"/>
      <c r="K127" s="31"/>
      <c r="L127" s="23">
        <f>SUM(L125,L123,L121,L119,L117,L115,L113,L111,L109,L107,L105,L103,L101,L99,L97,L95,L88,L86,L84,L82,L80,L78,L76,L74,L72,L70,L68,L66,L64,L62)</f>
        <v>0</v>
      </c>
      <c r="M127" s="23">
        <f>SUM(M125,M123,M121,M119,M117,M115,M113,M111,M109,M107,M105,M103,M101,M99,M97,M95,M88,M86,M84,M82,M80,M78,M76,M74,M72,M70,M68,M66,M64,M62)</f>
        <v>0</v>
      </c>
      <c r="N127" s="32">
        <f>IF($G$6="TAK",95%,90%)</f>
        <v>0.9</v>
      </c>
      <c r="O127" s="23">
        <f t="shared" ref="O127:R127" si="86">SUM(O125,O123,O121,O119,O117,O115,O113,O111,O109,O107,O105,O103,O101,O99,O97,O95,O88,O86,O84,O82,O80,O78,O76,O74,O72,O70,O68,O66,O64,O62)</f>
        <v>0</v>
      </c>
      <c r="P127" s="23">
        <f t="shared" si="86"/>
        <v>0</v>
      </c>
      <c r="Q127" s="23">
        <f t="shared" si="86"/>
        <v>0</v>
      </c>
      <c r="R127" s="23">
        <f t="shared" si="86"/>
        <v>0</v>
      </c>
    </row>
    <row r="128" spans="2:18" s="27" customFormat="1" ht="30.75" customHeight="1" x14ac:dyDescent="0.25">
      <c r="B128" s="74" t="s">
        <v>22</v>
      </c>
      <c r="C128" s="75"/>
      <c r="D128" s="75"/>
      <c r="E128" s="75"/>
      <c r="F128" s="75"/>
      <c r="G128" s="75"/>
      <c r="H128" s="75"/>
      <c r="I128" s="75"/>
      <c r="J128" s="76"/>
      <c r="K128" s="33"/>
      <c r="L128" s="23">
        <f>SUM(L126,L53)</f>
        <v>0</v>
      </c>
      <c r="M128" s="23"/>
      <c r="N128" s="23"/>
      <c r="O128" s="23">
        <f t="shared" ref="O128:R129" si="87">SUM(O126,O53)</f>
        <v>0</v>
      </c>
      <c r="P128" s="23">
        <f t="shared" si="87"/>
        <v>0</v>
      </c>
      <c r="Q128" s="23">
        <f t="shared" si="87"/>
        <v>0</v>
      </c>
      <c r="R128" s="23">
        <f t="shared" si="87"/>
        <v>0</v>
      </c>
    </row>
    <row r="129" spans="2:18" s="27" customFormat="1" ht="31.5" customHeight="1" x14ac:dyDescent="0.25">
      <c r="B129" s="68" t="s">
        <v>23</v>
      </c>
      <c r="C129" s="71"/>
      <c r="D129" s="71"/>
      <c r="E129" s="71"/>
      <c r="F129" s="71"/>
      <c r="G129" s="71"/>
      <c r="H129" s="71"/>
      <c r="I129" s="71"/>
      <c r="J129" s="71"/>
      <c r="K129" s="34"/>
      <c r="L129" s="23">
        <f>SUM(L127,L54)</f>
        <v>0</v>
      </c>
      <c r="M129" s="23">
        <f>SUM(M127,M54)</f>
        <v>0</v>
      </c>
      <c r="N129" s="35">
        <f>IF($G$6="TAK",95%,90%)</f>
        <v>0.9</v>
      </c>
      <c r="O129" s="23">
        <f t="shared" si="87"/>
        <v>0</v>
      </c>
      <c r="P129" s="23">
        <f t="shared" si="87"/>
        <v>0</v>
      </c>
      <c r="Q129" s="23">
        <f t="shared" si="87"/>
        <v>0</v>
      </c>
      <c r="R129" s="23">
        <f t="shared" si="87"/>
        <v>0</v>
      </c>
    </row>
    <row r="130" spans="2:18" s="27" customFormat="1" ht="25.95" customHeight="1" x14ac:dyDescent="0.25">
      <c r="B130" s="30"/>
      <c r="C130" s="30"/>
      <c r="L130" s="36"/>
      <c r="M130" s="36"/>
      <c r="N130" s="36"/>
      <c r="O130" s="36"/>
      <c r="P130" s="36"/>
      <c r="Q130" s="36"/>
      <c r="R130" s="36"/>
    </row>
    <row r="131" spans="2:18" s="27" customFormat="1" ht="39.75" customHeight="1" x14ac:dyDescent="0.25">
      <c r="B131" s="77" t="s">
        <v>24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2:18" ht="39.75" customHeight="1" x14ac:dyDescent="0.25">
      <c r="B132" s="38" t="s">
        <v>58</v>
      </c>
      <c r="C132" s="12"/>
      <c r="L132" s="36"/>
      <c r="M132" s="36"/>
      <c r="N132" s="36"/>
      <c r="O132" s="19"/>
      <c r="P132" s="19"/>
      <c r="Q132" s="19"/>
      <c r="R132" s="19"/>
    </row>
    <row r="133" spans="2:18" ht="91.95" customHeight="1" x14ac:dyDescent="0.2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2:18" ht="15.75" customHeight="1" x14ac:dyDescent="0.25">
      <c r="B134" s="30"/>
      <c r="C134" s="8"/>
      <c r="D134" s="6"/>
      <c r="E134" s="21"/>
      <c r="F134" s="21"/>
      <c r="G134" s="21"/>
      <c r="H134" s="21"/>
      <c r="I134" s="28"/>
      <c r="J134" s="21"/>
      <c r="K134" s="28"/>
      <c r="L134" s="28"/>
      <c r="M134" s="28"/>
      <c r="N134" s="28"/>
      <c r="O134" s="21"/>
      <c r="P134" s="21"/>
      <c r="Q134" s="21"/>
      <c r="R134" s="21"/>
    </row>
    <row r="135" spans="2:18" ht="111.6" customHeight="1" x14ac:dyDescent="0.25">
      <c r="B135" s="30"/>
      <c r="C135" s="8"/>
      <c r="D135" s="22" t="s">
        <v>25</v>
      </c>
      <c r="F135" s="79" t="s">
        <v>60</v>
      </c>
      <c r="G135" s="79"/>
      <c r="H135" s="79"/>
      <c r="I135" s="79"/>
      <c r="J135" s="79"/>
      <c r="K135" s="79"/>
      <c r="L135" s="79"/>
      <c r="M135" s="79"/>
      <c r="N135" s="24"/>
      <c r="O135" s="6"/>
      <c r="P135" s="6"/>
      <c r="Q135" s="6"/>
      <c r="R135" s="6"/>
    </row>
    <row r="136" spans="2:18" ht="20.399999999999999" customHeight="1" x14ac:dyDescent="0.25">
      <c r="D136" s="13" t="s">
        <v>26</v>
      </c>
      <c r="F136" s="39" t="s">
        <v>59</v>
      </c>
      <c r="G136" s="39"/>
      <c r="H136" s="39"/>
      <c r="I136" s="39"/>
      <c r="J136" s="39"/>
      <c r="K136" s="39"/>
      <c r="L136" s="39"/>
      <c r="M136" s="39"/>
      <c r="N136" s="39"/>
      <c r="O136" s="6"/>
      <c r="P136" s="6"/>
      <c r="Q136" s="6"/>
      <c r="R136" s="6"/>
    </row>
    <row r="137" spans="2:18" ht="16.5" customHeight="1" x14ac:dyDescent="0.25"/>
    <row r="138" spans="2:18" ht="15" customHeight="1" x14ac:dyDescent="0.25"/>
    <row r="139" spans="2:18" ht="15" customHeight="1" x14ac:dyDescent="0.25"/>
    <row r="140" spans="2:18" ht="15" customHeight="1" x14ac:dyDescent="0.25"/>
    <row r="141" spans="2:18" ht="15" customHeight="1" x14ac:dyDescent="0.25"/>
    <row r="142" spans="2:18" ht="15" customHeight="1" x14ac:dyDescent="0.25"/>
    <row r="143" spans="2:18" ht="15" customHeight="1" x14ac:dyDescent="0.25"/>
    <row r="144" spans="2:18" ht="15" customHeight="1" x14ac:dyDescent="0.25"/>
    <row r="145" ht="15" customHeight="1" x14ac:dyDescent="0.25"/>
    <row r="146" ht="15" customHeight="1" x14ac:dyDescent="0.25"/>
  </sheetData>
  <sheetProtection algorithmName="SHA-512" hashValue="1wIRsmPeGMQ60O8C/yG7l3wdOhsrO16pIbMPrgtRyM6aQbxV8ugCIPPACPr274uRK3TDj7exFS0vM90WvSmncA==" saltValue="oNgU5I2SmqImpYrBqk+pCg==" spinCount="100000" sheet="1" objects="1" scenarios="1"/>
  <protectedRanges>
    <protectedRange sqref="C61:H88 J61:J88 L61:L88 O61:R88" name="Rozstęp3"/>
    <protectedRange sqref="D4 G6 B133" name="Rozstęp1"/>
    <protectedRange sqref="C15:H52 J15:J52 L15:L52 O15:R52" name="Rozstęp2"/>
    <protectedRange sqref="C94:H125 J94:J125 L94:L125 O94:R125" name="Rozstęp4"/>
  </protectedRanges>
  <mergeCells count="530">
    <mergeCell ref="B128:J128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B127:J127"/>
    <mergeCell ref="J124:J125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B54:J54"/>
    <mergeCell ref="Q7:R7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B45:B46"/>
    <mergeCell ref="C45:C46"/>
    <mergeCell ref="D45:D46"/>
    <mergeCell ref="E45:E46"/>
    <mergeCell ref="H43:H44"/>
    <mergeCell ref="I43:I44"/>
    <mergeCell ref="J43:J44"/>
    <mergeCell ref="F45:F46"/>
    <mergeCell ref="G45:G46"/>
    <mergeCell ref="H45:H46"/>
    <mergeCell ref="I45:I46"/>
    <mergeCell ref="J45:J46"/>
    <mergeCell ref="E41:E42"/>
    <mergeCell ref="F41:F42"/>
    <mergeCell ref="G41:G42"/>
    <mergeCell ref="H41:H42"/>
    <mergeCell ref="I41:I42"/>
    <mergeCell ref="J41:J42"/>
    <mergeCell ref="B41:B42"/>
    <mergeCell ref="C41:C42"/>
    <mergeCell ref="D41:D42"/>
    <mergeCell ref="B43:B44"/>
    <mergeCell ref="C43:C44"/>
    <mergeCell ref="D43:D44"/>
    <mergeCell ref="E43:E44"/>
    <mergeCell ref="F43:F44"/>
    <mergeCell ref="G43:G44"/>
    <mergeCell ref="C37:C38"/>
    <mergeCell ref="D37:D38"/>
    <mergeCell ref="E37:E38"/>
    <mergeCell ref="F37:F38"/>
    <mergeCell ref="G37:G38"/>
    <mergeCell ref="H37:H38"/>
    <mergeCell ref="I37:I38"/>
    <mergeCell ref="J37:J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B131:R131"/>
    <mergeCell ref="B133:R133"/>
    <mergeCell ref="F135:M135"/>
    <mergeCell ref="J100:J101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02:J103"/>
    <mergeCell ref="B100:B101"/>
    <mergeCell ref="C100:C101"/>
    <mergeCell ref="D100:D101"/>
    <mergeCell ref="E100:E101"/>
    <mergeCell ref="B126:J126"/>
    <mergeCell ref="D104:D105"/>
    <mergeCell ref="E104:E105"/>
    <mergeCell ref="F104:F105"/>
    <mergeCell ref="G104:G105"/>
    <mergeCell ref="H104:H105"/>
    <mergeCell ref="I104:I105"/>
    <mergeCell ref="E102:E103"/>
    <mergeCell ref="F102:F103"/>
    <mergeCell ref="G102:G103"/>
    <mergeCell ref="H102:H103"/>
    <mergeCell ref="I102:I103"/>
    <mergeCell ref="Q11:Q12"/>
    <mergeCell ref="Q57:Q58"/>
    <mergeCell ref="Q91:Q92"/>
    <mergeCell ref="B129:J129"/>
    <mergeCell ref="I98:I99"/>
    <mergeCell ref="J98:J99"/>
    <mergeCell ref="B60:R60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C102:C103"/>
    <mergeCell ref="B53:J53"/>
    <mergeCell ref="B37:B38"/>
    <mergeCell ref="B104:B105"/>
    <mergeCell ref="C104:C105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6:F97"/>
    <mergeCell ref="G96:G97"/>
    <mergeCell ref="F100:F101"/>
    <mergeCell ref="G100:G101"/>
    <mergeCell ref="H100:H101"/>
    <mergeCell ref="I100:I101"/>
    <mergeCell ref="B102:B103"/>
    <mergeCell ref="D102:D103"/>
    <mergeCell ref="S92:T92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H90:H92"/>
    <mergeCell ref="I90:I92"/>
    <mergeCell ref="J90:J92"/>
    <mergeCell ref="L91:L92"/>
    <mergeCell ref="M91:M92"/>
    <mergeCell ref="N91:N92"/>
    <mergeCell ref="K89:K92"/>
    <mergeCell ref="L89:L90"/>
    <mergeCell ref="M89:M90"/>
    <mergeCell ref="N89:N90"/>
    <mergeCell ref="O89:O90"/>
    <mergeCell ref="P89:R90"/>
    <mergeCell ref="O91:O92"/>
    <mergeCell ref="P91:P92"/>
    <mergeCell ref="R91:R92"/>
    <mergeCell ref="H87:H88"/>
    <mergeCell ref="I87:I88"/>
    <mergeCell ref="J87:J88"/>
    <mergeCell ref="B89:B92"/>
    <mergeCell ref="C89:C92"/>
    <mergeCell ref="D89:D92"/>
    <mergeCell ref="E89:J89"/>
    <mergeCell ref="E90:E92"/>
    <mergeCell ref="F90:F92"/>
    <mergeCell ref="G90:G92"/>
    <mergeCell ref="B87:B88"/>
    <mergeCell ref="C87:C88"/>
    <mergeCell ref="D87:D88"/>
    <mergeCell ref="E87:E88"/>
    <mergeCell ref="F87:F88"/>
    <mergeCell ref="G87:G88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I81:I82"/>
    <mergeCell ref="J81:J82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I73:I74"/>
    <mergeCell ref="J73:J74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B63:B64"/>
    <mergeCell ref="C63:C64"/>
    <mergeCell ref="D63:D64"/>
    <mergeCell ref="E63:E64"/>
    <mergeCell ref="F63:F64"/>
    <mergeCell ref="G63:G64"/>
    <mergeCell ref="I65:I66"/>
    <mergeCell ref="J65:J66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55:B58"/>
    <mergeCell ref="C55:C58"/>
    <mergeCell ref="D55:D58"/>
    <mergeCell ref="E55:J55"/>
    <mergeCell ref="E56:E58"/>
    <mergeCell ref="F56:F58"/>
    <mergeCell ref="G56:G58"/>
    <mergeCell ref="H56:H58"/>
    <mergeCell ref="S58:T58"/>
    <mergeCell ref="I56:I58"/>
    <mergeCell ref="J56:J58"/>
    <mergeCell ref="L57:L58"/>
    <mergeCell ref="M57:M58"/>
    <mergeCell ref="N57:N58"/>
    <mergeCell ref="O57:O58"/>
    <mergeCell ref="K55:K58"/>
    <mergeCell ref="L55:L56"/>
    <mergeCell ref="M55:M56"/>
    <mergeCell ref="N55:N56"/>
    <mergeCell ref="O55:O56"/>
    <mergeCell ref="P55:R56"/>
    <mergeCell ref="P57:P58"/>
    <mergeCell ref="R57:R58"/>
    <mergeCell ref="H33:H34"/>
    <mergeCell ref="I33:I34"/>
    <mergeCell ref="J33:J34"/>
    <mergeCell ref="B35:B36"/>
    <mergeCell ref="C35:C36"/>
    <mergeCell ref="D35:D36"/>
    <mergeCell ref="E35:E36"/>
    <mergeCell ref="F35:F36"/>
    <mergeCell ref="G35:G36"/>
    <mergeCell ref="H35:H36"/>
    <mergeCell ref="B33:B34"/>
    <mergeCell ref="C33:C34"/>
    <mergeCell ref="D33:D34"/>
    <mergeCell ref="E33:E34"/>
    <mergeCell ref="F33:F34"/>
    <mergeCell ref="G33:G34"/>
    <mergeCell ref="I35:I36"/>
    <mergeCell ref="J35:J36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H25:H26"/>
    <mergeCell ref="I25:I26"/>
    <mergeCell ref="J25:J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I27:I28"/>
    <mergeCell ref="J27:J28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S12:T12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L11:L12"/>
    <mergeCell ref="M11:M12"/>
    <mergeCell ref="N11:N12"/>
    <mergeCell ref="O11:O12"/>
    <mergeCell ref="P11:P12"/>
    <mergeCell ref="R11:R12"/>
    <mergeCell ref="B14:R14"/>
    <mergeCell ref="F136:N136"/>
    <mergeCell ref="B3:R3"/>
    <mergeCell ref="B4:C4"/>
    <mergeCell ref="D4:R4"/>
    <mergeCell ref="B8:E8"/>
    <mergeCell ref="B9:B12"/>
    <mergeCell ref="C9:C12"/>
    <mergeCell ref="D9:D12"/>
    <mergeCell ref="E9:J9"/>
    <mergeCell ref="K9:K12"/>
    <mergeCell ref="L9:L10"/>
    <mergeCell ref="M9:M10"/>
    <mergeCell ref="N9:N10"/>
    <mergeCell ref="O9:O10"/>
    <mergeCell ref="P9:R10"/>
    <mergeCell ref="E10:E12"/>
    <mergeCell ref="F10:F12"/>
    <mergeCell ref="G10:G12"/>
    <mergeCell ref="H10:H12"/>
    <mergeCell ref="I10:I12"/>
    <mergeCell ref="J10:J12"/>
    <mergeCell ref="H17:H18"/>
    <mergeCell ref="I17:I18"/>
    <mergeCell ref="J17:J18"/>
  </mergeCells>
  <conditionalFormatting sqref="I61:I88 I15:I52 I94:I125">
    <cfRule type="cellIs" dxfId="1" priority="2" operator="greaterThan">
      <formula>1</formula>
    </cfRule>
  </conditionalFormatting>
  <conditionalFormatting sqref="Q7">
    <cfRule type="cellIs" dxfId="0" priority="1" operator="equal">
      <formula>"NETTO/BRUTTO*)"</formula>
    </cfRule>
  </conditionalFormatting>
  <dataValidations count="1">
    <dataValidation type="list" allowBlank="1" showInputMessage="1" showErrorMessage="1" sqref="Q7" xr:uid="{6FA84A5F-A954-458F-BC2E-1274BDB958B2}">
      <formula1>"NETTO*),BRUTTO*)"</formula1>
    </dataValidation>
  </dataValidations>
  <pageMargins left="0.25" right="0.25" top="0.75" bottom="0.75" header="0.3" footer="0.3"/>
  <pageSetup paperSize="9" scale="55" orientation="landscape" verticalDpi="203" r:id="rId1"/>
  <rowBreaks count="2" manualBreakCount="2">
    <brk id="54" max="17" man="1"/>
    <brk id="88" max="17" man="1"/>
  </rowBreaks>
  <colBreaks count="1" manualBreakCount="1">
    <brk id="19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072485A-ED2D-4DC0-B944-5C0D05BCE9BF}">
          <x14:formula1>
            <xm:f>słownik!$A$2:$A$19</xm:f>
          </x14:formula1>
          <xm:sqref>C61:C88 C15:C52 C94:C125</xm:sqref>
        </x14:dataValidation>
        <x14:dataValidation type="list" allowBlank="1" showInputMessage="1" showErrorMessage="1" xr:uid="{6090C034-2B86-4A90-A439-2E99E8932E05}">
          <x14:formula1>
            <xm:f>słownik!$C$1:$C$2</xm:f>
          </x14:formula1>
          <xm:sqref>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D0831-0B54-4597-80D7-3DF5C6D70DB3}">
  <dimension ref="A1:C19"/>
  <sheetViews>
    <sheetView workbookViewId="0">
      <selection activeCell="A19" sqref="A19"/>
    </sheetView>
  </sheetViews>
  <sheetFormatPr defaultColWidth="9.109375" defaultRowHeight="13.2" x14ac:dyDescent="0.25"/>
  <cols>
    <col min="1" max="1" width="80.6640625" style="14" bestFit="1" customWidth="1"/>
    <col min="2" max="16384" width="9.109375" style="14"/>
  </cols>
  <sheetData>
    <row r="1" spans="1:3" x14ac:dyDescent="0.25">
      <c r="C1" s="14" t="s">
        <v>46</v>
      </c>
    </row>
    <row r="2" spans="1:3" x14ac:dyDescent="0.25">
      <c r="A2" s="14" t="s">
        <v>45</v>
      </c>
      <c r="C2" s="14" t="s">
        <v>2</v>
      </c>
    </row>
    <row r="3" spans="1:3" x14ac:dyDescent="0.25">
      <c r="A3" s="14" t="s">
        <v>44</v>
      </c>
    </row>
    <row r="4" spans="1:3" x14ac:dyDescent="0.25">
      <c r="A4" s="14" t="s">
        <v>43</v>
      </c>
    </row>
    <row r="5" spans="1:3" x14ac:dyDescent="0.25">
      <c r="A5" s="14" t="s">
        <v>42</v>
      </c>
    </row>
    <row r="6" spans="1:3" x14ac:dyDescent="0.25">
      <c r="A6" s="14" t="s">
        <v>41</v>
      </c>
    </row>
    <row r="7" spans="1:3" x14ac:dyDescent="0.25">
      <c r="A7" s="14" t="s">
        <v>40</v>
      </c>
    </row>
    <row r="8" spans="1:3" x14ac:dyDescent="0.25">
      <c r="A8" s="14" t="s">
        <v>39</v>
      </c>
    </row>
    <row r="9" spans="1:3" x14ac:dyDescent="0.25">
      <c r="A9" s="14" t="s">
        <v>38</v>
      </c>
    </row>
    <row r="10" spans="1:3" x14ac:dyDescent="0.25">
      <c r="A10" s="14" t="s">
        <v>37</v>
      </c>
    </row>
    <row r="11" spans="1:3" x14ac:dyDescent="0.25">
      <c r="A11" s="14" t="s">
        <v>36</v>
      </c>
    </row>
    <row r="12" spans="1:3" x14ac:dyDescent="0.25">
      <c r="A12" s="14" t="s">
        <v>35</v>
      </c>
    </row>
    <row r="13" spans="1:3" x14ac:dyDescent="0.25">
      <c r="A13" s="14" t="s">
        <v>34</v>
      </c>
    </row>
    <row r="14" spans="1:3" x14ac:dyDescent="0.25">
      <c r="A14" s="14" t="s">
        <v>33</v>
      </c>
    </row>
    <row r="15" spans="1:3" x14ac:dyDescent="0.25">
      <c r="A15" s="14" t="s">
        <v>32</v>
      </c>
    </row>
    <row r="16" spans="1:3" x14ac:dyDescent="0.25">
      <c r="A16" s="14" t="s">
        <v>31</v>
      </c>
    </row>
    <row r="17" spans="1:1" x14ac:dyDescent="0.25">
      <c r="A17" s="14" t="s">
        <v>30</v>
      </c>
    </row>
    <row r="18" spans="1:1" x14ac:dyDescent="0.25">
      <c r="A18" s="14" t="s">
        <v>29</v>
      </c>
    </row>
    <row r="19" spans="1:1" x14ac:dyDescent="0.25">
      <c r="A19" s="1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HRF</vt:lpstr>
      <vt:lpstr>słownik</vt:lpstr>
      <vt:lpstr>HRF!Obszar_wydruku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Kitajczuk, Maciej</dc:creator>
  <cp:lastModifiedBy>Wagner, Magdalena</cp:lastModifiedBy>
  <cp:lastPrinted>2022-11-15T07:12:46Z</cp:lastPrinted>
  <dcterms:created xsi:type="dcterms:W3CDTF">2022-11-09T08:31:44Z</dcterms:created>
  <dcterms:modified xsi:type="dcterms:W3CDTF">2022-11-15T10:35:46Z</dcterms:modified>
</cp:coreProperties>
</file>