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3-DOKUMENTY DO UMOWY\1-DLA WNIOSKODAWCY\"/>
    </mc:Choice>
  </mc:AlternateContent>
  <xr:revisionPtr revIDLastSave="0" documentId="13_ncr:1_{BD9CA433-3EA4-4C03-B5F0-FE2182CDE17B}" xr6:coauthVersionLast="47" xr6:coauthVersionMax="47" xr10:uidLastSave="{00000000-0000-0000-0000-000000000000}"/>
  <workbookProtection workbookAlgorithmName="SHA-512" workbookHashValue="uWNWK05Nj2ryGxmmIOoDZp7oMTVKJDgvulv2u72qv/KB11Jk1w8G823DvWTt9D5JT0JfW0u2g6wWwpv6zw/OPw==" workbookSaltValue="HOjLCL2QptYBLQ/1zZTWVQ==" workbookSpinCount="100000" lockStructure="1"/>
  <bookViews>
    <workbookView xWindow="-120" yWindow="-120" windowWidth="29040" windowHeight="15720" xr2:uid="{00000000-000D-0000-FFFF-FFFF00000000}"/>
  </bookViews>
  <sheets>
    <sheet name="F1" sheetId="1" r:id="rId1"/>
    <sheet name="F2" sheetId="2" r:id="rId2"/>
    <sheet name="F3" sheetId="3" r:id="rId3"/>
    <sheet name="F4" sheetId="4" r:id="rId4"/>
  </sheets>
  <definedNames>
    <definedName name="_xlnm.Print_Area" localSheetId="0">'F1'!$A$1:$T$145</definedName>
    <definedName name="_xlnm.Print_Area" localSheetId="1">'F2'!$A$1:$T$67</definedName>
    <definedName name="_xlnm.Print_Area" localSheetId="2">'F3'!$A$1:$Q$31</definedName>
    <definedName name="_xlnm.Print_Area" localSheetId="3">'F4'!$A$1:$G$24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2" l="1"/>
  <c r="S9" i="2"/>
  <c r="R9" i="2"/>
  <c r="Q9" i="2"/>
  <c r="P9" i="2"/>
  <c r="O9" i="2"/>
  <c r="N9" i="2"/>
  <c r="M9" i="2"/>
  <c r="L9" i="2"/>
  <c r="K9" i="2"/>
  <c r="H10" i="3"/>
  <c r="H15" i="3"/>
  <c r="H21" i="3" s="1"/>
  <c r="H16" i="3"/>
  <c r="I16" i="3"/>
  <c r="H20" i="3"/>
  <c r="I20" i="3"/>
  <c r="J16" i="3" s="1"/>
  <c r="J20" i="3" s="1"/>
  <c r="K16" i="3" s="1"/>
  <c r="K20" i="3" s="1"/>
  <c r="L16" i="3" s="1"/>
  <c r="L20" i="3" s="1"/>
  <c r="M16" i="3" s="1"/>
  <c r="M20" i="3" s="1"/>
  <c r="N16" i="3" s="1"/>
  <c r="N20" i="3" s="1"/>
  <c r="O16" i="3" s="1"/>
  <c r="O20" i="3" s="1"/>
  <c r="P16" i="3" s="1"/>
  <c r="P20" i="3" s="1"/>
  <c r="Q16" i="3" s="1"/>
  <c r="Q20" i="3" s="1"/>
  <c r="H22" i="3"/>
  <c r="H25" i="3" s="1"/>
  <c r="I22" i="3" s="1"/>
  <c r="I25" i="3" s="1"/>
  <c r="J22" i="3" s="1"/>
  <c r="J25" i="3" s="1"/>
  <c r="K22" i="3" s="1"/>
  <c r="K25" i="3" s="1"/>
  <c r="L22" i="3" s="1"/>
  <c r="L25" i="3" s="1"/>
  <c r="M22" i="3" s="1"/>
  <c r="M25" i="3" s="1"/>
  <c r="N22" i="3" s="1"/>
  <c r="N25" i="3" s="1"/>
  <c r="O22" i="3" s="1"/>
  <c r="O25" i="3" s="1"/>
  <c r="P22" i="3" s="1"/>
  <c r="P25" i="3" s="1"/>
  <c r="Q22" i="3" s="1"/>
  <c r="Q25" i="3" s="1"/>
  <c r="K10" i="2"/>
  <c r="L10" i="2"/>
  <c r="M10" i="2"/>
  <c r="N10" i="2"/>
  <c r="O10" i="2"/>
  <c r="P10" i="2"/>
  <c r="Q10" i="2"/>
  <c r="R10" i="2"/>
  <c r="S10" i="2"/>
  <c r="T10" i="2"/>
  <c r="K16" i="2"/>
  <c r="K26" i="2" s="1"/>
  <c r="L16" i="2"/>
  <c r="M16" i="2"/>
  <c r="N16" i="2"/>
  <c r="N26" i="2" s="1"/>
  <c r="O16" i="2"/>
  <c r="P16" i="2"/>
  <c r="Q16" i="2"/>
  <c r="R16" i="2"/>
  <c r="R26" i="2" s="1"/>
  <c r="R35" i="2" s="1"/>
  <c r="S16" i="2"/>
  <c r="S26" i="2" s="1"/>
  <c r="T16" i="2"/>
  <c r="K27" i="2"/>
  <c r="L27" i="2"/>
  <c r="M27" i="2"/>
  <c r="N27" i="2"/>
  <c r="O27" i="2"/>
  <c r="P27" i="2"/>
  <c r="Q27" i="2"/>
  <c r="R27" i="2"/>
  <c r="S27" i="2"/>
  <c r="T27" i="2"/>
  <c r="K31" i="2"/>
  <c r="L31" i="2"/>
  <c r="M31" i="2"/>
  <c r="N31" i="2"/>
  <c r="O31" i="2"/>
  <c r="P31" i="2"/>
  <c r="Q31" i="2"/>
  <c r="R31" i="2"/>
  <c r="S31" i="2"/>
  <c r="T31" i="2"/>
  <c r="K36" i="2"/>
  <c r="L36" i="2"/>
  <c r="M36" i="2"/>
  <c r="N36" i="2"/>
  <c r="O36" i="2"/>
  <c r="P36" i="2"/>
  <c r="Q36" i="2"/>
  <c r="R36" i="2"/>
  <c r="S36" i="2"/>
  <c r="T36" i="2"/>
  <c r="K44" i="2"/>
  <c r="L44" i="2"/>
  <c r="M44" i="2"/>
  <c r="N44" i="2"/>
  <c r="O44" i="2"/>
  <c r="P44" i="2"/>
  <c r="Q44" i="2"/>
  <c r="R44" i="2"/>
  <c r="S44" i="2"/>
  <c r="T44" i="2"/>
  <c r="K51" i="2"/>
  <c r="L51" i="2"/>
  <c r="M51" i="2"/>
  <c r="N51" i="2"/>
  <c r="O51" i="2"/>
  <c r="P51" i="2"/>
  <c r="Q51" i="2"/>
  <c r="R51" i="2"/>
  <c r="S51" i="2"/>
  <c r="T51" i="2"/>
  <c r="K93" i="1"/>
  <c r="L93" i="1"/>
  <c r="M93" i="1"/>
  <c r="N93" i="1"/>
  <c r="O93" i="1"/>
  <c r="P93" i="1"/>
  <c r="Q93" i="1"/>
  <c r="R93" i="1"/>
  <c r="S93" i="1"/>
  <c r="T93" i="1"/>
  <c r="K106" i="1"/>
  <c r="L106" i="1"/>
  <c r="M106" i="1"/>
  <c r="N106" i="1"/>
  <c r="O106" i="1"/>
  <c r="P106" i="1"/>
  <c r="Q106" i="1"/>
  <c r="Q104" i="1" s="1"/>
  <c r="R106" i="1"/>
  <c r="R104" i="1" s="1"/>
  <c r="S106" i="1"/>
  <c r="T106" i="1"/>
  <c r="K109" i="1"/>
  <c r="L109" i="1"/>
  <c r="M109" i="1"/>
  <c r="N109" i="1"/>
  <c r="O109" i="1"/>
  <c r="P109" i="1"/>
  <c r="Q109" i="1"/>
  <c r="R109" i="1"/>
  <c r="S109" i="1"/>
  <c r="T109" i="1"/>
  <c r="K114" i="1"/>
  <c r="K112" i="1" s="1"/>
  <c r="L114" i="1"/>
  <c r="L112" i="1" s="1"/>
  <c r="M114" i="1"/>
  <c r="M112" i="1" s="1"/>
  <c r="N114" i="1"/>
  <c r="N112" i="1" s="1"/>
  <c r="O114" i="1"/>
  <c r="O112" i="1" s="1"/>
  <c r="P114" i="1"/>
  <c r="P112" i="1" s="1"/>
  <c r="Q114" i="1"/>
  <c r="Q112" i="1" s="1"/>
  <c r="R114" i="1"/>
  <c r="R112" i="1" s="1"/>
  <c r="S114" i="1"/>
  <c r="S112" i="1" s="1"/>
  <c r="T114" i="1"/>
  <c r="T112" i="1" s="1"/>
  <c r="K121" i="1"/>
  <c r="K120" i="1" s="1"/>
  <c r="L121" i="1"/>
  <c r="L120" i="1" s="1"/>
  <c r="M121" i="1"/>
  <c r="M120" i="1" s="1"/>
  <c r="N121" i="1"/>
  <c r="N120" i="1" s="1"/>
  <c r="O121" i="1"/>
  <c r="O120" i="1" s="1"/>
  <c r="P121" i="1"/>
  <c r="P120" i="1" s="1"/>
  <c r="P119" i="1" s="1"/>
  <c r="Q121" i="1"/>
  <c r="Q120" i="1" s="1"/>
  <c r="R121" i="1"/>
  <c r="R120" i="1" s="1"/>
  <c r="S121" i="1"/>
  <c r="S120" i="1" s="1"/>
  <c r="T121" i="1"/>
  <c r="T120" i="1" s="1"/>
  <c r="K130" i="1"/>
  <c r="K126" i="1" s="1"/>
  <c r="L130" i="1"/>
  <c r="L126" i="1" s="1"/>
  <c r="M130" i="1"/>
  <c r="M126" i="1" s="1"/>
  <c r="N130" i="1"/>
  <c r="N126" i="1" s="1"/>
  <c r="O130" i="1"/>
  <c r="O126" i="1" s="1"/>
  <c r="P130" i="1"/>
  <c r="P126" i="1" s="1"/>
  <c r="Q130" i="1"/>
  <c r="Q126" i="1" s="1"/>
  <c r="R130" i="1"/>
  <c r="R126" i="1" s="1"/>
  <c r="S130" i="1"/>
  <c r="S126" i="1" s="1"/>
  <c r="T130" i="1"/>
  <c r="T126" i="1" s="1"/>
  <c r="K141" i="1"/>
  <c r="K139" i="1" s="1"/>
  <c r="L141" i="1"/>
  <c r="L139" i="1" s="1"/>
  <c r="M141" i="1"/>
  <c r="M139" i="1" s="1"/>
  <c r="N141" i="1"/>
  <c r="N139" i="1" s="1"/>
  <c r="O141" i="1"/>
  <c r="O139" i="1" s="1"/>
  <c r="P141" i="1"/>
  <c r="P139" i="1" s="1"/>
  <c r="Q141" i="1"/>
  <c r="Q139" i="1" s="1"/>
  <c r="R141" i="1"/>
  <c r="R139" i="1" s="1"/>
  <c r="S141" i="1"/>
  <c r="S139" i="1" s="1"/>
  <c r="T141" i="1"/>
  <c r="T139" i="1" s="1"/>
  <c r="F92" i="1"/>
  <c r="Q9" i="1"/>
  <c r="N9" i="1"/>
  <c r="L9" i="1"/>
  <c r="K11" i="1"/>
  <c r="L11" i="1"/>
  <c r="M11" i="1"/>
  <c r="N11" i="1"/>
  <c r="O11" i="1"/>
  <c r="P11" i="1"/>
  <c r="Q11" i="1"/>
  <c r="R11" i="1"/>
  <c r="S11" i="1"/>
  <c r="T11" i="1"/>
  <c r="K17" i="1"/>
  <c r="K16" i="1" s="1"/>
  <c r="L17" i="1"/>
  <c r="L16" i="1" s="1"/>
  <c r="M17" i="1"/>
  <c r="M16" i="1" s="1"/>
  <c r="N17" i="1"/>
  <c r="N16" i="1" s="1"/>
  <c r="O17" i="1"/>
  <c r="O16" i="1" s="1"/>
  <c r="P17" i="1"/>
  <c r="P16" i="1" s="1"/>
  <c r="Q17" i="1"/>
  <c r="Q16" i="1" s="1"/>
  <c r="R17" i="1"/>
  <c r="R16" i="1" s="1"/>
  <c r="S17" i="1"/>
  <c r="S16" i="1" s="1"/>
  <c r="T17" i="1"/>
  <c r="T16" i="1" s="1"/>
  <c r="K25" i="1"/>
  <c r="L25" i="1"/>
  <c r="M25" i="1"/>
  <c r="N25" i="1"/>
  <c r="O25" i="1"/>
  <c r="P25" i="1"/>
  <c r="Q25" i="1"/>
  <c r="R25" i="1"/>
  <c r="S25" i="1"/>
  <c r="T25" i="1"/>
  <c r="K32" i="1"/>
  <c r="L32" i="1"/>
  <c r="L31" i="1" s="1"/>
  <c r="L28" i="1" s="1"/>
  <c r="M32" i="1"/>
  <c r="N32" i="1"/>
  <c r="O32" i="1"/>
  <c r="P32" i="1"/>
  <c r="Q32" i="1"/>
  <c r="R32" i="1"/>
  <c r="S32" i="1"/>
  <c r="T32" i="1"/>
  <c r="T31" i="1" s="1"/>
  <c r="T28" i="1" s="1"/>
  <c r="K37" i="1"/>
  <c r="L37" i="1"/>
  <c r="M37" i="1"/>
  <c r="N37" i="1"/>
  <c r="N31" i="1" s="1"/>
  <c r="N28" i="1" s="1"/>
  <c r="O37" i="1"/>
  <c r="P37" i="1"/>
  <c r="Q37" i="1"/>
  <c r="R37" i="1"/>
  <c r="S37" i="1"/>
  <c r="T37" i="1"/>
  <c r="K43" i="1"/>
  <c r="L43" i="1"/>
  <c r="M43" i="1"/>
  <c r="N43" i="1"/>
  <c r="O43" i="1"/>
  <c r="P43" i="1"/>
  <c r="Q43" i="1"/>
  <c r="R43" i="1"/>
  <c r="S43" i="1"/>
  <c r="T43" i="1"/>
  <c r="K47" i="1"/>
  <c r="L47" i="1"/>
  <c r="M47" i="1"/>
  <c r="N47" i="1"/>
  <c r="O47" i="1"/>
  <c r="P47" i="1"/>
  <c r="Q47" i="1"/>
  <c r="R47" i="1"/>
  <c r="S47" i="1"/>
  <c r="T47" i="1"/>
  <c r="K55" i="1"/>
  <c r="K54" i="1" s="1"/>
  <c r="L55" i="1"/>
  <c r="L54" i="1" s="1"/>
  <c r="M55" i="1"/>
  <c r="M54" i="1" s="1"/>
  <c r="N55" i="1"/>
  <c r="N54" i="1" s="1"/>
  <c r="O55" i="1"/>
  <c r="O54" i="1" s="1"/>
  <c r="P55" i="1"/>
  <c r="P54" i="1" s="1"/>
  <c r="Q55" i="1"/>
  <c r="Q54" i="1" s="1"/>
  <c r="R55" i="1"/>
  <c r="R54" i="1" s="1"/>
  <c r="S55" i="1"/>
  <c r="S54" i="1" s="1"/>
  <c r="T55" i="1"/>
  <c r="T54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K68" i="1"/>
  <c r="L68" i="1"/>
  <c r="M68" i="1"/>
  <c r="N68" i="1"/>
  <c r="O68" i="1"/>
  <c r="P68" i="1"/>
  <c r="Q68" i="1"/>
  <c r="R68" i="1"/>
  <c r="S68" i="1"/>
  <c r="T68" i="1"/>
  <c r="K73" i="1"/>
  <c r="L73" i="1"/>
  <c r="M73" i="1"/>
  <c r="N73" i="1"/>
  <c r="O73" i="1"/>
  <c r="P73" i="1"/>
  <c r="Q73" i="1"/>
  <c r="R73" i="1"/>
  <c r="S73" i="1"/>
  <c r="T73" i="1"/>
  <c r="K78" i="1"/>
  <c r="L78" i="1"/>
  <c r="M78" i="1"/>
  <c r="N78" i="1"/>
  <c r="O78" i="1"/>
  <c r="P78" i="1"/>
  <c r="Q78" i="1"/>
  <c r="R78" i="1"/>
  <c r="S78" i="1"/>
  <c r="T78" i="1"/>
  <c r="C22" i="4"/>
  <c r="D22" i="4"/>
  <c r="E22" i="4"/>
  <c r="F22" i="4"/>
  <c r="G22" i="4"/>
  <c r="B11" i="4"/>
  <c r="B12" i="4"/>
  <c r="B13" i="4"/>
  <c r="B14" i="4"/>
  <c r="B15" i="4"/>
  <c r="B16" i="4"/>
  <c r="B17" i="4"/>
  <c r="B18" i="4"/>
  <c r="B19" i="4"/>
  <c r="B20" i="4"/>
  <c r="B21" i="4"/>
  <c r="B10" i="4"/>
  <c r="F9" i="2"/>
  <c r="F9" i="1"/>
  <c r="C9" i="1" s="1"/>
  <c r="T104" i="1" l="1"/>
  <c r="O104" i="1"/>
  <c r="Q53" i="1"/>
  <c r="T10" i="1"/>
  <c r="N104" i="1"/>
  <c r="P53" i="1"/>
  <c r="M104" i="1"/>
  <c r="T119" i="1"/>
  <c r="T103" i="1" s="1"/>
  <c r="T144" i="1" s="1"/>
  <c r="L104" i="1"/>
  <c r="R50" i="2"/>
  <c r="R54" i="2" s="1"/>
  <c r="R57" i="2" s="1"/>
  <c r="R58" i="2" s="1"/>
  <c r="Q26" i="2"/>
  <c r="P26" i="2"/>
  <c r="M26" i="2"/>
  <c r="N35" i="2"/>
  <c r="N50" i="2" s="1"/>
  <c r="N54" i="2" s="1"/>
  <c r="N57" i="2" s="1"/>
  <c r="N58" i="2" s="1"/>
  <c r="R9" i="1"/>
  <c r="T9" i="1"/>
  <c r="S9" i="1"/>
  <c r="K9" i="1"/>
  <c r="Q92" i="1"/>
  <c r="R92" i="1"/>
  <c r="M9" i="1"/>
  <c r="O9" i="1"/>
  <c r="P9" i="1"/>
  <c r="J9" i="2"/>
  <c r="G9" i="2"/>
  <c r="I10" i="3"/>
  <c r="I15" i="3" s="1"/>
  <c r="M35" i="2"/>
  <c r="M50" i="2" s="1"/>
  <c r="M54" i="2" s="1"/>
  <c r="M57" i="2" s="1"/>
  <c r="M58" i="2" s="1"/>
  <c r="O26" i="2"/>
  <c r="T26" i="2"/>
  <c r="T35" i="2" s="1"/>
  <c r="T50" i="2" s="1"/>
  <c r="T54" i="2" s="1"/>
  <c r="T57" i="2" s="1"/>
  <c r="T58" i="2" s="1"/>
  <c r="L26" i="2"/>
  <c r="L35" i="2" s="1"/>
  <c r="L50" i="2" s="1"/>
  <c r="L54" i="2" s="1"/>
  <c r="L57" i="2" s="1"/>
  <c r="L58" i="2" s="1"/>
  <c r="S35" i="2"/>
  <c r="S50" i="2" s="1"/>
  <c r="S54" i="2" s="1"/>
  <c r="S57" i="2" s="1"/>
  <c r="S58" i="2" s="1"/>
  <c r="K35" i="2"/>
  <c r="K50" i="2" s="1"/>
  <c r="K54" i="2" s="1"/>
  <c r="K57" i="2" s="1"/>
  <c r="K58" i="2" s="1"/>
  <c r="Q35" i="2"/>
  <c r="Q50" i="2" s="1"/>
  <c r="Q54" i="2" s="1"/>
  <c r="Q57" i="2" s="1"/>
  <c r="Q58" i="2" s="1"/>
  <c r="P35" i="2"/>
  <c r="P50" i="2" s="1"/>
  <c r="P54" i="2" s="1"/>
  <c r="P57" i="2" s="1"/>
  <c r="P58" i="2" s="1"/>
  <c r="O35" i="2"/>
  <c r="O50" i="2" s="1"/>
  <c r="O54" i="2" s="1"/>
  <c r="O57" i="2" s="1"/>
  <c r="O58" i="2" s="1"/>
  <c r="S92" i="1"/>
  <c r="M67" i="1"/>
  <c r="M66" i="1" s="1"/>
  <c r="C92" i="1"/>
  <c r="S104" i="1"/>
  <c r="K104" i="1"/>
  <c r="M92" i="1"/>
  <c r="L119" i="1"/>
  <c r="N67" i="1"/>
  <c r="N66" i="1" s="1"/>
  <c r="M31" i="1"/>
  <c r="M28" i="1" s="1"/>
  <c r="D92" i="1"/>
  <c r="N92" i="1"/>
  <c r="O92" i="1"/>
  <c r="S31" i="1"/>
  <c r="S28" i="1" s="1"/>
  <c r="S10" i="1" s="1"/>
  <c r="K31" i="1"/>
  <c r="K28" i="1" s="1"/>
  <c r="K10" i="1" s="1"/>
  <c r="G92" i="1"/>
  <c r="N119" i="1"/>
  <c r="P104" i="1"/>
  <c r="P103" i="1" s="1"/>
  <c r="P144" i="1" s="1"/>
  <c r="P92" i="1"/>
  <c r="M119" i="1"/>
  <c r="P31" i="1"/>
  <c r="P28" i="1" s="1"/>
  <c r="P10" i="1" s="1"/>
  <c r="K92" i="1"/>
  <c r="L92" i="1"/>
  <c r="T92" i="1"/>
  <c r="O119" i="1"/>
  <c r="O103" i="1" s="1"/>
  <c r="O144" i="1" s="1"/>
  <c r="R103" i="1"/>
  <c r="R144" i="1" s="1"/>
  <c r="L103" i="1"/>
  <c r="L144" i="1" s="1"/>
  <c r="N103" i="1"/>
  <c r="N144" i="1" s="1"/>
  <c r="S119" i="1"/>
  <c r="K119" i="1"/>
  <c r="R119" i="1"/>
  <c r="Q119" i="1"/>
  <c r="Q103" i="1" s="1"/>
  <c r="Q144" i="1" s="1"/>
  <c r="R31" i="1"/>
  <c r="R28" i="1" s="1"/>
  <c r="R10" i="1" s="1"/>
  <c r="T67" i="1"/>
  <c r="T66" i="1" s="1"/>
  <c r="L67" i="1"/>
  <c r="L66" i="1" s="1"/>
  <c r="Q31" i="1"/>
  <c r="Q28" i="1" s="1"/>
  <c r="Q10" i="1" s="1"/>
  <c r="R53" i="1"/>
  <c r="S67" i="1"/>
  <c r="S66" i="1" s="1"/>
  <c r="K67" i="1"/>
  <c r="K66" i="1" s="1"/>
  <c r="P67" i="1"/>
  <c r="P66" i="1" s="1"/>
  <c r="R67" i="1"/>
  <c r="R66" i="1" s="1"/>
  <c r="T53" i="1"/>
  <c r="T46" i="1" s="1"/>
  <c r="T84" i="1" s="1"/>
  <c r="L53" i="1"/>
  <c r="O31" i="1"/>
  <c r="O28" i="1" s="1"/>
  <c r="O10" i="1" s="1"/>
  <c r="Q67" i="1"/>
  <c r="Q66" i="1" s="1"/>
  <c r="Q46" i="1" s="1"/>
  <c r="S53" i="1"/>
  <c r="K53" i="1"/>
  <c r="K46" i="1" s="1"/>
  <c r="O67" i="1"/>
  <c r="O66" i="1" s="1"/>
  <c r="O53" i="1"/>
  <c r="N53" i="1"/>
  <c r="N46" i="1" s="1"/>
  <c r="S46" i="1"/>
  <c r="N10" i="1"/>
  <c r="M53" i="1"/>
  <c r="M46" i="1" s="1"/>
  <c r="M10" i="1"/>
  <c r="L10" i="1"/>
  <c r="B22" i="4"/>
  <c r="E9" i="2"/>
  <c r="H9" i="2"/>
  <c r="I9" i="2"/>
  <c r="C9" i="2"/>
  <c r="D9" i="2"/>
  <c r="H9" i="1"/>
  <c r="I9" i="1"/>
  <c r="J9" i="1"/>
  <c r="E9" i="1"/>
  <c r="G9" i="1"/>
  <c r="D9" i="1"/>
  <c r="M84" i="1" l="1"/>
  <c r="M86" i="1" s="1"/>
  <c r="T86" i="1"/>
  <c r="M103" i="1"/>
  <c r="M144" i="1" s="1"/>
  <c r="P46" i="1"/>
  <c r="P84" i="1" s="1"/>
  <c r="K103" i="1"/>
  <c r="K144" i="1" s="1"/>
  <c r="K84" i="1"/>
  <c r="K86" i="1" s="1"/>
  <c r="Q84" i="1"/>
  <c r="I21" i="3"/>
  <c r="J10" i="3"/>
  <c r="J15" i="3" s="1"/>
  <c r="S84" i="1"/>
  <c r="S103" i="1"/>
  <c r="S144" i="1" s="1"/>
  <c r="R46" i="1"/>
  <c r="R84" i="1" s="1"/>
  <c r="R86" i="1" s="1"/>
  <c r="L46" i="1"/>
  <c r="L84" i="1" s="1"/>
  <c r="L86" i="1" s="1"/>
  <c r="Q86" i="1"/>
  <c r="P86" i="1"/>
  <c r="O46" i="1"/>
  <c r="O84" i="1" s="1"/>
  <c r="O86" i="1" s="1"/>
  <c r="N84" i="1"/>
  <c r="N86" i="1" s="1"/>
  <c r="D10" i="2"/>
  <c r="C10" i="2"/>
  <c r="J17" i="1"/>
  <c r="J16" i="1" s="1"/>
  <c r="I17" i="1"/>
  <c r="I16" i="1" s="1"/>
  <c r="S86" i="1" l="1"/>
  <c r="J21" i="3"/>
  <c r="K10" i="3"/>
  <c r="K15" i="3" s="1"/>
  <c r="C25" i="3"/>
  <c r="D22" i="3" s="1"/>
  <c r="D25" i="3" s="1"/>
  <c r="E22" i="3" s="1"/>
  <c r="E25" i="3" s="1"/>
  <c r="F22" i="3" s="1"/>
  <c r="F25" i="3" s="1"/>
  <c r="G22" i="3" s="1"/>
  <c r="G25" i="3" s="1"/>
  <c r="C20" i="3"/>
  <c r="D16" i="3" s="1"/>
  <c r="D20" i="3" s="1"/>
  <c r="E16" i="3" s="1"/>
  <c r="E20" i="3" s="1"/>
  <c r="F16" i="3" s="1"/>
  <c r="F20" i="3" s="1"/>
  <c r="G16" i="3" s="1"/>
  <c r="G20" i="3" s="1"/>
  <c r="C15" i="3"/>
  <c r="C9" i="3"/>
  <c r="J92" i="1"/>
  <c r="A89" i="1"/>
  <c r="J44" i="2"/>
  <c r="J31" i="2"/>
  <c r="J16" i="2"/>
  <c r="J10" i="2"/>
  <c r="J27" i="2"/>
  <c r="J36" i="2"/>
  <c r="J51" i="2"/>
  <c r="I44" i="2"/>
  <c r="I31" i="2"/>
  <c r="I16" i="2"/>
  <c r="I10" i="2"/>
  <c r="I27" i="2"/>
  <c r="I36" i="2"/>
  <c r="I51" i="2"/>
  <c r="J93" i="1"/>
  <c r="J106" i="1"/>
  <c r="J109" i="1"/>
  <c r="J114" i="1"/>
  <c r="J112" i="1" s="1"/>
  <c r="J121" i="1"/>
  <c r="J120" i="1" s="1"/>
  <c r="J130" i="1"/>
  <c r="J126" i="1" s="1"/>
  <c r="J141" i="1"/>
  <c r="J139" i="1" s="1"/>
  <c r="J11" i="1"/>
  <c r="J25" i="1"/>
  <c r="J32" i="1"/>
  <c r="J37" i="1"/>
  <c r="J43" i="1"/>
  <c r="J47" i="1"/>
  <c r="J55" i="1"/>
  <c r="J54" i="1" s="1"/>
  <c r="J60" i="1"/>
  <c r="J59" i="1" s="1"/>
  <c r="J68" i="1"/>
  <c r="J73" i="1"/>
  <c r="J78" i="1"/>
  <c r="H44" i="2"/>
  <c r="H31" i="2"/>
  <c r="H16" i="2"/>
  <c r="H26" i="2" s="1"/>
  <c r="H10" i="2"/>
  <c r="H27" i="2"/>
  <c r="H36" i="2"/>
  <c r="H51" i="2"/>
  <c r="G44" i="2"/>
  <c r="G31" i="2"/>
  <c r="G16" i="2"/>
  <c r="G10" i="2"/>
  <c r="G27" i="2"/>
  <c r="G36" i="2"/>
  <c r="G51" i="2"/>
  <c r="F44" i="2"/>
  <c r="F31" i="2"/>
  <c r="F16" i="2"/>
  <c r="F10" i="2"/>
  <c r="F27" i="2"/>
  <c r="F36" i="2"/>
  <c r="F51" i="2"/>
  <c r="E44" i="2"/>
  <c r="E31" i="2"/>
  <c r="E16" i="2"/>
  <c r="E10" i="2"/>
  <c r="E27" i="2"/>
  <c r="E36" i="2"/>
  <c r="E51" i="2"/>
  <c r="I93" i="1"/>
  <c r="I106" i="1"/>
  <c r="I109" i="1"/>
  <c r="I114" i="1"/>
  <c r="I112" i="1" s="1"/>
  <c r="I121" i="1"/>
  <c r="I120" i="1" s="1"/>
  <c r="I130" i="1"/>
  <c r="I126" i="1" s="1"/>
  <c r="I141" i="1"/>
  <c r="I139" i="1" s="1"/>
  <c r="I11" i="1"/>
  <c r="I25" i="1"/>
  <c r="I32" i="1"/>
  <c r="I37" i="1"/>
  <c r="I43" i="1"/>
  <c r="I47" i="1"/>
  <c r="I55" i="1"/>
  <c r="I54" i="1" s="1"/>
  <c r="I60" i="1"/>
  <c r="I59" i="1" s="1"/>
  <c r="I68" i="1"/>
  <c r="I73" i="1"/>
  <c r="I78" i="1"/>
  <c r="H11" i="1"/>
  <c r="H17" i="1"/>
  <c r="H16" i="1" s="1"/>
  <c r="H25" i="1"/>
  <c r="H32" i="1"/>
  <c r="H37" i="1"/>
  <c r="H43" i="1"/>
  <c r="H47" i="1"/>
  <c r="H55" i="1"/>
  <c r="H54" i="1" s="1"/>
  <c r="H60" i="1"/>
  <c r="H59" i="1" s="1"/>
  <c r="H68" i="1"/>
  <c r="H73" i="1"/>
  <c r="H78" i="1"/>
  <c r="H93" i="1"/>
  <c r="H106" i="1"/>
  <c r="H109" i="1"/>
  <c r="H114" i="1"/>
  <c r="H112" i="1" s="1"/>
  <c r="H121" i="1"/>
  <c r="H120" i="1" s="1"/>
  <c r="H130" i="1"/>
  <c r="H126" i="1" s="1"/>
  <c r="H141" i="1"/>
  <c r="H139" i="1" s="1"/>
  <c r="G93" i="1"/>
  <c r="G106" i="1"/>
  <c r="G109" i="1"/>
  <c r="G114" i="1"/>
  <c r="G112" i="1" s="1"/>
  <c r="G121" i="1"/>
  <c r="G120" i="1" s="1"/>
  <c r="G130" i="1"/>
  <c r="G126" i="1" s="1"/>
  <c r="G141" i="1"/>
  <c r="G139" i="1" s="1"/>
  <c r="G11" i="1"/>
  <c r="G17" i="1"/>
  <c r="G16" i="1" s="1"/>
  <c r="G25" i="1"/>
  <c r="G32" i="1"/>
  <c r="G37" i="1"/>
  <c r="G43" i="1"/>
  <c r="G47" i="1"/>
  <c r="G55" i="1"/>
  <c r="G54" i="1" s="1"/>
  <c r="G60" i="1"/>
  <c r="G59" i="1" s="1"/>
  <c r="G68" i="1"/>
  <c r="G73" i="1"/>
  <c r="G78" i="1"/>
  <c r="F93" i="1"/>
  <c r="F106" i="1"/>
  <c r="F109" i="1"/>
  <c r="F114" i="1"/>
  <c r="F112" i="1" s="1"/>
  <c r="F121" i="1"/>
  <c r="F120" i="1" s="1"/>
  <c r="F130" i="1"/>
  <c r="F126" i="1" s="1"/>
  <c r="F141" i="1"/>
  <c r="F139" i="1" s="1"/>
  <c r="F11" i="1"/>
  <c r="F17" i="1"/>
  <c r="F16" i="1" s="1"/>
  <c r="F25" i="1"/>
  <c r="F32" i="1"/>
  <c r="F37" i="1"/>
  <c r="F43" i="1"/>
  <c r="F47" i="1"/>
  <c r="F55" i="1"/>
  <c r="F54" i="1" s="1"/>
  <c r="F60" i="1"/>
  <c r="F59" i="1" s="1"/>
  <c r="F68" i="1"/>
  <c r="F73" i="1"/>
  <c r="F78" i="1"/>
  <c r="E47" i="1"/>
  <c r="D47" i="1"/>
  <c r="C16" i="2"/>
  <c r="C26" i="2" s="1"/>
  <c r="C31" i="2"/>
  <c r="C44" i="2"/>
  <c r="D44" i="2"/>
  <c r="D16" i="2"/>
  <c r="D26" i="2" s="1"/>
  <c r="D31" i="2"/>
  <c r="E93" i="1"/>
  <c r="E106" i="1"/>
  <c r="E109" i="1"/>
  <c r="E114" i="1"/>
  <c r="E112" i="1" s="1"/>
  <c r="E121" i="1"/>
  <c r="E120" i="1" s="1"/>
  <c r="E130" i="1"/>
  <c r="E126" i="1" s="1"/>
  <c r="E141" i="1"/>
  <c r="E139" i="1" s="1"/>
  <c r="E11" i="1"/>
  <c r="E17" i="1"/>
  <c r="E16" i="1" s="1"/>
  <c r="E25" i="1"/>
  <c r="E32" i="1"/>
  <c r="E37" i="1"/>
  <c r="E43" i="1"/>
  <c r="E55" i="1"/>
  <c r="E54" i="1" s="1"/>
  <c r="E60" i="1"/>
  <c r="E59" i="1" s="1"/>
  <c r="E68" i="1"/>
  <c r="E73" i="1"/>
  <c r="D27" i="2"/>
  <c r="D36" i="2"/>
  <c r="D51" i="2"/>
  <c r="C27" i="2"/>
  <c r="C36" i="2"/>
  <c r="C51" i="2"/>
  <c r="D93" i="1"/>
  <c r="D106" i="1"/>
  <c r="D109" i="1"/>
  <c r="D114" i="1"/>
  <c r="D112" i="1" s="1"/>
  <c r="D121" i="1"/>
  <c r="D120" i="1" s="1"/>
  <c r="D130" i="1"/>
  <c r="D126" i="1" s="1"/>
  <c r="D141" i="1"/>
  <c r="D139" i="1" s="1"/>
  <c r="C93" i="1"/>
  <c r="C106" i="1"/>
  <c r="C109" i="1"/>
  <c r="C114" i="1"/>
  <c r="C112" i="1" s="1"/>
  <c r="C121" i="1"/>
  <c r="C120" i="1" s="1"/>
  <c r="C130" i="1"/>
  <c r="C126" i="1" s="1"/>
  <c r="C141" i="1"/>
  <c r="C139" i="1" s="1"/>
  <c r="D11" i="1"/>
  <c r="D17" i="1"/>
  <c r="D16" i="1" s="1"/>
  <c r="D25" i="1"/>
  <c r="D32" i="1"/>
  <c r="D37" i="1"/>
  <c r="D43" i="1"/>
  <c r="D55" i="1"/>
  <c r="D54" i="1" s="1"/>
  <c r="D60" i="1"/>
  <c r="D59" i="1" s="1"/>
  <c r="D68" i="1"/>
  <c r="D73" i="1"/>
  <c r="D78" i="1"/>
  <c r="C11" i="1"/>
  <c r="C17" i="1"/>
  <c r="C16" i="1" s="1"/>
  <c r="C25" i="1"/>
  <c r="C32" i="1"/>
  <c r="C37" i="1"/>
  <c r="C43" i="1"/>
  <c r="C47" i="1"/>
  <c r="C55" i="1"/>
  <c r="C54" i="1" s="1"/>
  <c r="C60" i="1"/>
  <c r="C59" i="1" s="1"/>
  <c r="C68" i="1"/>
  <c r="C73" i="1"/>
  <c r="C78" i="1"/>
  <c r="E78" i="1"/>
  <c r="N9" i="3" l="1"/>
  <c r="M9" i="3"/>
  <c r="L9" i="3"/>
  <c r="K9" i="3"/>
  <c r="O9" i="3"/>
  <c r="J9" i="3"/>
  <c r="Q9" i="3"/>
  <c r="I9" i="3"/>
  <c r="P9" i="3"/>
  <c r="H9" i="3"/>
  <c r="K21" i="3"/>
  <c r="L10" i="3"/>
  <c r="L15" i="3" s="1"/>
  <c r="I26" i="2"/>
  <c r="I35" i="2" s="1"/>
  <c r="I50" i="2" s="1"/>
  <c r="I54" i="2" s="1"/>
  <c r="I57" i="2" s="1"/>
  <c r="I58" i="2" s="1"/>
  <c r="D104" i="1"/>
  <c r="E31" i="1"/>
  <c r="E28" i="1" s="1"/>
  <c r="E10" i="1" s="1"/>
  <c r="H104" i="1"/>
  <c r="D67" i="1"/>
  <c r="D66" i="1" s="1"/>
  <c r="J31" i="1"/>
  <c r="J28" i="1" s="1"/>
  <c r="J10" i="1" s="1"/>
  <c r="J104" i="1"/>
  <c r="E119" i="1"/>
  <c r="I67" i="1"/>
  <c r="I66" i="1" s="1"/>
  <c r="E104" i="1"/>
  <c r="J26" i="2"/>
  <c r="J35" i="2" s="1"/>
  <c r="J50" i="2" s="1"/>
  <c r="J54" i="2" s="1"/>
  <c r="J57" i="2" s="1"/>
  <c r="J58" i="2" s="1"/>
  <c r="G104" i="1"/>
  <c r="I104" i="1"/>
  <c r="E67" i="1"/>
  <c r="E66" i="1" s="1"/>
  <c r="F31" i="1"/>
  <c r="F28" i="1" s="1"/>
  <c r="F10" i="1" s="1"/>
  <c r="F67" i="1"/>
  <c r="F66" i="1" s="1"/>
  <c r="F104" i="1"/>
  <c r="E53" i="1"/>
  <c r="I53" i="1"/>
  <c r="C104" i="1"/>
  <c r="G67" i="1"/>
  <c r="G66" i="1" s="1"/>
  <c r="C53" i="1"/>
  <c r="G119" i="1"/>
  <c r="J53" i="1"/>
  <c r="I31" i="1"/>
  <c r="I28" i="1" s="1"/>
  <c r="I10" i="1" s="1"/>
  <c r="H35" i="2"/>
  <c r="C35" i="2"/>
  <c r="C50" i="2" s="1"/>
  <c r="C54" i="2" s="1"/>
  <c r="C57" i="2" s="1"/>
  <c r="C58" i="2" s="1"/>
  <c r="E26" i="2"/>
  <c r="E35" i="2" s="1"/>
  <c r="E50" i="2" s="1"/>
  <c r="E54" i="2" s="1"/>
  <c r="E57" i="2" s="1"/>
  <c r="E58" i="2" s="1"/>
  <c r="G26" i="2"/>
  <c r="G35" i="2" s="1"/>
  <c r="G50" i="2" s="1"/>
  <c r="G54" i="2" s="1"/>
  <c r="G57" i="2" s="1"/>
  <c r="G58" i="2" s="1"/>
  <c r="F26" i="2"/>
  <c r="F35" i="2" s="1"/>
  <c r="F50" i="2" s="1"/>
  <c r="F54" i="2" s="1"/>
  <c r="F57" i="2" s="1"/>
  <c r="F58" i="2" s="1"/>
  <c r="J119" i="1"/>
  <c r="J67" i="1"/>
  <c r="J66" i="1" s="1"/>
  <c r="C67" i="1"/>
  <c r="C66" i="1" s="1"/>
  <c r="C31" i="1"/>
  <c r="C28" i="1" s="1"/>
  <c r="C10" i="1" s="1"/>
  <c r="F53" i="1"/>
  <c r="G31" i="1"/>
  <c r="G28" i="1" s="1"/>
  <c r="G10" i="1" s="1"/>
  <c r="H67" i="1"/>
  <c r="H66" i="1" s="1"/>
  <c r="H31" i="1"/>
  <c r="H28" i="1" s="1"/>
  <c r="H10" i="1" s="1"/>
  <c r="D53" i="1"/>
  <c r="D119" i="1"/>
  <c r="H53" i="1"/>
  <c r="D31" i="1"/>
  <c r="D28" i="1" s="1"/>
  <c r="D10" i="1" s="1"/>
  <c r="C119" i="1"/>
  <c r="D10" i="3"/>
  <c r="D15" i="3" s="1"/>
  <c r="H50" i="2"/>
  <c r="H54" i="2" s="1"/>
  <c r="H57" i="2" s="1"/>
  <c r="H58" i="2" s="1"/>
  <c r="D35" i="2"/>
  <c r="D50" i="2" s="1"/>
  <c r="D54" i="2" s="1"/>
  <c r="D57" i="2" s="1"/>
  <c r="D58" i="2" s="1"/>
  <c r="F119" i="1"/>
  <c r="I119" i="1"/>
  <c r="G53" i="1"/>
  <c r="H119" i="1"/>
  <c r="F9" i="3"/>
  <c r="D9" i="3"/>
  <c r="G9" i="3"/>
  <c r="E9" i="3"/>
  <c r="E92" i="1"/>
  <c r="I92" i="1"/>
  <c r="H92" i="1"/>
  <c r="C21" i="3"/>
  <c r="H103" i="1" l="1"/>
  <c r="H144" i="1" s="1"/>
  <c r="E103" i="1"/>
  <c r="E144" i="1" s="1"/>
  <c r="G46" i="1"/>
  <c r="G84" i="1" s="1"/>
  <c r="M10" i="3"/>
  <c r="M15" i="3" s="1"/>
  <c r="L21" i="3"/>
  <c r="D103" i="1"/>
  <c r="D144" i="1" s="1"/>
  <c r="F46" i="1"/>
  <c r="F84" i="1" s="1"/>
  <c r="D46" i="1"/>
  <c r="D84" i="1" s="1"/>
  <c r="I103" i="1"/>
  <c r="I144" i="1" s="1"/>
  <c r="I46" i="1"/>
  <c r="I84" i="1" s="1"/>
  <c r="J103" i="1"/>
  <c r="J144" i="1" s="1"/>
  <c r="C46" i="1"/>
  <c r="C84" i="1" s="1"/>
  <c r="F103" i="1"/>
  <c r="F144" i="1" s="1"/>
  <c r="C103" i="1"/>
  <c r="C144" i="1" s="1"/>
  <c r="E46" i="1"/>
  <c r="E84" i="1" s="1"/>
  <c r="G103" i="1"/>
  <c r="G144" i="1" s="1"/>
  <c r="J46" i="1"/>
  <c r="J84" i="1" s="1"/>
  <c r="H46" i="1"/>
  <c r="H84" i="1" s="1"/>
  <c r="H86" i="1" s="1"/>
  <c r="D21" i="3"/>
  <c r="E10" i="3"/>
  <c r="E15" i="3" s="1"/>
  <c r="F10" i="3" s="1"/>
  <c r="F15" i="3" s="1"/>
  <c r="E86" i="1" l="1"/>
  <c r="N10" i="3"/>
  <c r="N15" i="3" s="1"/>
  <c r="M21" i="3"/>
  <c r="D86" i="1"/>
  <c r="I86" i="1"/>
  <c r="J86" i="1"/>
  <c r="F86" i="1"/>
  <c r="C86" i="1"/>
  <c r="G86" i="1"/>
  <c r="E21" i="3"/>
  <c r="F21" i="3"/>
  <c r="G10" i="3"/>
  <c r="G15" i="3" s="1"/>
  <c r="G21" i="3" s="1"/>
  <c r="N21" i="3" l="1"/>
  <c r="O10" i="3"/>
  <c r="O15" i="3" s="1"/>
  <c r="O21" i="3" l="1"/>
  <c r="P10" i="3"/>
  <c r="P15" i="3" s="1"/>
  <c r="P21" i="3" l="1"/>
  <c r="Q10" i="3"/>
  <c r="Q15" i="3" s="1"/>
  <c r="Q21" i="3" s="1"/>
</calcChain>
</file>

<file path=xl/sharedStrings.xml><?xml version="1.0" encoding="utf-8"?>
<sst xmlns="http://schemas.openxmlformats.org/spreadsheetml/2006/main" count="369" uniqueCount="232">
  <si>
    <t>A.</t>
  </si>
  <si>
    <t>I.</t>
  </si>
  <si>
    <t>1.</t>
  </si>
  <si>
    <t>2.</t>
  </si>
  <si>
    <t>3.</t>
  </si>
  <si>
    <t>4.</t>
  </si>
  <si>
    <t>II.</t>
  </si>
  <si>
    <t>a)</t>
  </si>
  <si>
    <t>b)</t>
  </si>
  <si>
    <t>c)</t>
  </si>
  <si>
    <t>d)</t>
  </si>
  <si>
    <t>e)</t>
  </si>
  <si>
    <t>III.</t>
  </si>
  <si>
    <t>IV.</t>
  </si>
  <si>
    <t>V.</t>
  </si>
  <si>
    <t>B.</t>
  </si>
  <si>
    <t>5.</t>
  </si>
  <si>
    <t xml:space="preserve">c) </t>
  </si>
  <si>
    <t>VI.</t>
  </si>
  <si>
    <t>VII.</t>
  </si>
  <si>
    <t>VIII.</t>
  </si>
  <si>
    <t>IX.</t>
  </si>
  <si>
    <t xml:space="preserve"> 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</si>
  <si>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</si>
  <si>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</si>
  <si>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</si>
  <si>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</si>
  <si>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</si>
  <si>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</si>
  <si>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</si>
  <si>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</si>
  <si>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</si>
  <si>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</si>
  <si>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</si>
  <si>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NADWYŻKA FINANSOWA</t>
  </si>
  <si>
    <t>Lp.</t>
  </si>
  <si>
    <t>WYKONANIE /TYS. ZŁ/</t>
  </si>
  <si>
    <t>WYSZCZEGÓLNIENIE</t>
  </si>
  <si>
    <t xml:space="preserve"> - krótkoterminowe</t>
  </si>
  <si>
    <t xml:space="preserve">RACHUNEK WYNIKÓW </t>
  </si>
  <si>
    <t xml:space="preserve">BILANS </t>
  </si>
  <si>
    <t>PROGNOZA NA LATA  /TYS ZŁ/</t>
  </si>
  <si>
    <t>PROGNOZA NA LATA /TYS ZŁ/</t>
  </si>
  <si>
    <t>Prognoza na lata /tys. zł/</t>
  </si>
  <si>
    <t>Początkowy stan bilansu kredytu/kredytów</t>
  </si>
  <si>
    <t>1.1</t>
  </si>
  <si>
    <t>Wypłata kredytu/kredytów</t>
  </si>
  <si>
    <t>1.2</t>
  </si>
  <si>
    <t>Spłata rat kapitałowych kredytu/kredytów</t>
  </si>
  <si>
    <t>1.3</t>
  </si>
  <si>
    <t>Spłata rat odsetkowych kredytu/kredytów</t>
  </si>
  <si>
    <t>1.4</t>
  </si>
  <si>
    <t>Pozostałe koszty obsługi kredytu/kredytów</t>
  </si>
  <si>
    <t>Końcowy stan bilansowy kredytu/kredytów</t>
  </si>
  <si>
    <t>Początkowy stan pożyczki/pożyczek</t>
  </si>
  <si>
    <t>3.1</t>
  </si>
  <si>
    <t>Wypłata pożyczki/pożyczek (transze)</t>
  </si>
  <si>
    <t>3.2</t>
  </si>
  <si>
    <t>Spłata rat kapitałowych pożyczki/pożyczek</t>
  </si>
  <si>
    <t>3.3</t>
  </si>
  <si>
    <t>Spłata rat odsetkowych pożyczki/pożyczek</t>
  </si>
  <si>
    <t>Końcowy stan pożyczki/pożyczek</t>
  </si>
  <si>
    <t>Końcowy stan bilansowy kredytów i pożyczek*</t>
  </si>
  <si>
    <t>Stan początkowy leasingu</t>
  </si>
  <si>
    <t>6.1</t>
  </si>
  <si>
    <t>Wypłata</t>
  </si>
  <si>
    <t>6.2</t>
  </si>
  <si>
    <t>Spłata rat leasingowych</t>
  </si>
  <si>
    <t>Stan końcowy leasingu</t>
  </si>
  <si>
    <r>
      <t>* stan bilansowy zgodny z  pasywną stroną  bilansu [poz.B.II.2a) + poz. B.III.1b) + poz.B.III.2.a)]</t>
    </r>
    <r>
      <rPr>
        <sz val="2"/>
        <color indexed="8"/>
        <rFont val="Arial"/>
        <family val="2"/>
        <charset val="238"/>
      </rPr>
      <t>RZ</t>
    </r>
  </si>
  <si>
    <t>AKTYWA TRWAŁE</t>
  </si>
  <si>
    <t>Wartości niematerialne i prawne</t>
  </si>
  <si>
    <t>Koszty zakończonych prac rozwojowych</t>
  </si>
  <si>
    <t>Wartość firmy</t>
  </si>
  <si>
    <t>Inne wartości niematerialne i prawne</t>
  </si>
  <si>
    <t>Zaliczki na  wartości niematerialnych i prawnych</t>
  </si>
  <si>
    <t>Rzeczowe aktywa trwałe</t>
  </si>
  <si>
    <t>Środki trwałe</t>
  </si>
  <si>
    <t>grunty (w tym prawo użytkowania wieczystego gruntu)</t>
  </si>
  <si>
    <t xml:space="preserve">budynki, lokale i obiekty inżynierii lądowej i wodnej </t>
  </si>
  <si>
    <t xml:space="preserve">urządzenia  techniczne i maszyny </t>
  </si>
  <si>
    <t>środki transportu</t>
  </si>
  <si>
    <t>inne środki trwałe</t>
  </si>
  <si>
    <t>Środki trwałe w budowie</t>
  </si>
  <si>
    <t>Zaliczki na środki trwałe w budowie</t>
  </si>
  <si>
    <t>Należności długoterminowe</t>
  </si>
  <si>
    <t xml:space="preserve">Od jednostek powiązanych </t>
  </si>
  <si>
    <t>Od pozostałych jednostek</t>
  </si>
  <si>
    <t>Inwestycje długoterminowe</t>
  </si>
  <si>
    <t>Nieruchomości</t>
  </si>
  <si>
    <t>Długoterminowe aktywa finansowe</t>
  </si>
  <si>
    <t xml:space="preserve">w jednostkach powiązanych </t>
  </si>
  <si>
    <t>- udziały lub akcje</t>
  </si>
  <si>
    <t xml:space="preserve">- inne papiery wartościowe </t>
  </si>
  <si>
    <t>- udzielone pożyczki</t>
  </si>
  <si>
    <t>- inne długoterminowe aktywa finansowe</t>
  </si>
  <si>
    <t>w pozostałych jednostkach</t>
  </si>
  <si>
    <t>Inne inwestycje długoterminowe</t>
  </si>
  <si>
    <t>Długoterminowe rozliczenia międzyokresowe</t>
  </si>
  <si>
    <t xml:space="preserve">Aktywa z tytułu odroczonego podatku dochodowego </t>
  </si>
  <si>
    <t>Inne rozliczenia międzyokresowe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</si>
  <si>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</si>
  <si>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</si>
  <si>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</si>
  <si>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</si>
  <si>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</si>
  <si>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</si>
  <si>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poczet dostaw</t>
  </si>
  <si>
    <t>Należności  krótkoterminowe</t>
  </si>
  <si>
    <t>Należności  od jednostek powiązanych</t>
  </si>
  <si>
    <t xml:space="preserve">z tytułu dostaw i usług, o okresie spłaty : </t>
  </si>
  <si>
    <t xml:space="preserve">- do 12 miesięcy </t>
  </si>
  <si>
    <t>- powyżej  12 miesięcy</t>
  </si>
  <si>
    <t>inne</t>
  </si>
  <si>
    <t xml:space="preserve">Należności od pozostałych jednostek  </t>
  </si>
  <si>
    <t>z tytułu podatków, dotacji, ceł, ubezpieczeń społecznych i zdrowotnych oraz innych świadczeń</t>
  </si>
  <si>
    <t>dochodzone na drodze sądowej</t>
  </si>
  <si>
    <t>Inwestycje krótkoterminowe</t>
  </si>
  <si>
    <t>Krótkoterminowe aktywa finansowe</t>
  </si>
  <si>
    <t>w jednostkach powiązanych</t>
  </si>
  <si>
    <t>- inne papiery wartościowe</t>
  </si>
  <si>
    <t>- inne krótkoterminowe aktywa finansowe</t>
  </si>
  <si>
    <t xml:space="preserve">środki pieniężne i inne aktywa pieniężne </t>
  </si>
  <si>
    <t>- środki pieniężne w kasie i na rachunkach</t>
  </si>
  <si>
    <t>- inne środki pieniężne</t>
  </si>
  <si>
    <t>- inne aktywa pieniężne</t>
  </si>
  <si>
    <t>Inne inwestycje krótkoterminowe</t>
  </si>
  <si>
    <t>Krótkoterminowe rozliczenia międzyokresowe</t>
  </si>
  <si>
    <t>SUMA AKTYWÓW</t>
  </si>
  <si>
    <t>OKNO KONTROLNE DLA STANÓW</t>
  </si>
  <si>
    <t>TREŚĆ</t>
  </si>
  <si>
    <t>KAPITAŁ (FUNDUSZ) WŁASNY</t>
  </si>
  <si>
    <t>Kapitał (fundusz) podstawowy</t>
  </si>
  <si>
    <t>Należne wpłaty na  kapitał podstawowy (wielkość ujemna)</t>
  </si>
  <si>
    <t>Udziały (akcje) własne (wielkość ujemna)</t>
  </si>
  <si>
    <t>Kapitał (fundusz) zapasowy</t>
  </si>
  <si>
    <t>Kapitał (fundusz) z aktualizacji wyceny</t>
  </si>
  <si>
    <t>Pozostałe kapitały (fundusze) rezerwowe</t>
  </si>
  <si>
    <t>Zysk (strata) z lat ubiegłych</t>
  </si>
  <si>
    <t>Zysk (strata) netto</t>
  </si>
  <si>
    <t>Odpisy z zysku netto w ciągu roku obrotowego (wielkość ujemna)</t>
  </si>
  <si>
    <t>ZOBOWIĄZANIA I REZERWY NA ZOBOWIĄZANIA</t>
  </si>
  <si>
    <t xml:space="preserve">Rezerwy na zobowiązania </t>
  </si>
  <si>
    <t>Rezerwa z tytułu odroczonego podatku dochodowego</t>
  </si>
  <si>
    <t>Rezerwa na świadczenia emerytalne i podobne</t>
  </si>
  <si>
    <t xml:space="preserve"> - długoterminowa</t>
  </si>
  <si>
    <t xml:space="preserve"> - krótkoterminowa</t>
  </si>
  <si>
    <t>Pozostałe rezerwy</t>
  </si>
  <si>
    <t xml:space="preserve"> - długoterminowe</t>
  </si>
  <si>
    <t>Zobowiązania długoterminowe</t>
  </si>
  <si>
    <t>Wobec jednostek powiązanych</t>
  </si>
  <si>
    <t>Wobec pozostałych jednostek</t>
  </si>
  <si>
    <t>a) kredyty i pożyczki</t>
  </si>
  <si>
    <t>b) z tytułu emisji dłużnych papierów wartościowych</t>
  </si>
  <si>
    <t>c) inne zobowiązania finansowe</t>
  </si>
  <si>
    <t>d) inne</t>
  </si>
  <si>
    <t>Zobowiązania krótkoterminowe</t>
  </si>
  <si>
    <t xml:space="preserve">Wobec jednostek powiązanych </t>
  </si>
  <si>
    <t>a) z tytułu dostaw i usług o okresie wymagalności:</t>
  </si>
  <si>
    <t xml:space="preserve"> - do 12 miesięcy</t>
  </si>
  <si>
    <t xml:space="preserve"> - powyżej 12 miesięcy</t>
  </si>
  <si>
    <t>b) kredyty i pożyczki</t>
  </si>
  <si>
    <t>c) inne</t>
  </si>
  <si>
    <t>d) z tytułu dostaw i usług o okresie wymagalności :</t>
  </si>
  <si>
    <t>e) zaliczki otrzymane na dostawy</t>
  </si>
  <si>
    <t>f) zobowiązania wekslowe</t>
  </si>
  <si>
    <t xml:space="preserve">g) z tytułu podatków, ceł, ubezpieczeń i innych świadczeń </t>
  </si>
  <si>
    <t>h) z tytułu wynagrodzeń</t>
  </si>
  <si>
    <t>i) inne</t>
  </si>
  <si>
    <t>Fundusze specjalne</t>
  </si>
  <si>
    <t>Rozliczenia międzyokresowe</t>
  </si>
  <si>
    <t>Ujemna wartość  firmy</t>
  </si>
  <si>
    <t>SUMA PASYWÓW</t>
  </si>
  <si>
    <t>Przychody netto ze sprzedaży produktów, towarów i materiałów, w tym:</t>
  </si>
  <si>
    <t xml:space="preserve"> - od jednostek powiązanych</t>
  </si>
  <si>
    <t>Przychody netto ze sprzedaży produktów</t>
  </si>
  <si>
    <t>Zmiana stanu produktów (zwiększenie wartość dodatnia, zmniejszenie wartość ujemna)</t>
  </si>
  <si>
    <t xml:space="preserve">Koszt wytworzenia produktów na własne potrzeby jednostki </t>
  </si>
  <si>
    <t>Przychody netto ze sprzedaży towarów i materiałów.</t>
  </si>
  <si>
    <t>Koszty działalności operacyjnej</t>
  </si>
  <si>
    <t>Amortyzacja</t>
  </si>
  <si>
    <t>Zużycie materiałów i energii</t>
  </si>
  <si>
    <t>Usługi obce</t>
  </si>
  <si>
    <t>Podatki i opłaty, w tym</t>
  </si>
  <si>
    <t xml:space="preserve"> - podatek akcyzowy</t>
  </si>
  <si>
    <t>Wynagrodzenia</t>
  </si>
  <si>
    <t>Ubezpieczenia społeczne i inne świadczenia</t>
  </si>
  <si>
    <t>Pozostałe koszty rodzajowe</t>
  </si>
  <si>
    <t>Wartość sprzedanych towarów i materiałów</t>
  </si>
  <si>
    <t>Zysk (strata) ze sprzedaży (A-B)</t>
  </si>
  <si>
    <t>Pozostałe przychody operacyjne</t>
  </si>
  <si>
    <t xml:space="preserve">Zysk ze zbycia niefinansowych aktywów trwałych </t>
  </si>
  <si>
    <t>Dotacje</t>
  </si>
  <si>
    <t>Inne przychody operacyjne</t>
  </si>
  <si>
    <t>Pozostałe koszty operacyjne</t>
  </si>
  <si>
    <t>Strata ze zbycia niefinansowych aktywów trwałych</t>
  </si>
  <si>
    <t>Aktualizacja wartości aktywów niefinansowych</t>
  </si>
  <si>
    <t>Inne koszty operacyjne</t>
  </si>
  <si>
    <t>Zysk (strata) z działalności operacyjnej (C+D-E)</t>
  </si>
  <si>
    <t xml:space="preserve">Przychody finansowe </t>
  </si>
  <si>
    <t xml:space="preserve">Dywidendy i udziały w zyskach, w tym: </t>
  </si>
  <si>
    <t>Odsetki, w tym:</t>
  </si>
  <si>
    <t xml:space="preserve"> - od jednostek  powiązanych</t>
  </si>
  <si>
    <t>Zysk ze zbycia inwestycji</t>
  </si>
  <si>
    <t>Aktualizacja wartości inwestycji</t>
  </si>
  <si>
    <t>Inne</t>
  </si>
  <si>
    <t>Koszty finansowe</t>
  </si>
  <si>
    <t>Strata ze zbycia inwestycji</t>
  </si>
  <si>
    <t>Zysk (strata) z działalności gospodarczej (F+G-H)</t>
  </si>
  <si>
    <t>Wynik zdarzeń nadzwyczajnych (J.I.-J.II.)</t>
  </si>
  <si>
    <t>Zyski nadzwyczajne</t>
  </si>
  <si>
    <t>Straty nadzwyczajne</t>
  </si>
  <si>
    <t>Zysk (strata) brutto (I+/- J)</t>
  </si>
  <si>
    <t>Podatek dochodowy</t>
  </si>
  <si>
    <t>Pozostałe obowiązkowe zmniejszenia zysku (zwiększenia straty)</t>
  </si>
  <si>
    <t>Zysk (strata) netto (K-L-M)</t>
  </si>
  <si>
    <t>UWAGA: Należy wypełniać wyłącznie pola oznaczone szarym kolorem. Pola nadliczbowe należy pominąć.</t>
  </si>
  <si>
    <t>WYKAZ ZOBOWIĄZAŃ WOBEC JEDNOSTEK FINANSOWYCH</t>
  </si>
  <si>
    <t>Kwota zobowiązań [tys. złotych]</t>
  </si>
  <si>
    <t>Razem</t>
  </si>
  <si>
    <t>do 30 dni</t>
  </si>
  <si>
    <t>powyżej 361 dni</t>
  </si>
  <si>
    <t>od 31 
do 90 dni</t>
  </si>
  <si>
    <t>od 91 
do 180 dni</t>
  </si>
  <si>
    <t>od 181 
do 360 dni</t>
  </si>
  <si>
    <t>Pozostali</t>
  </si>
  <si>
    <t>OGÓŁEM</t>
  </si>
  <si>
    <t>Wierzyciel*</t>
  </si>
  <si>
    <r>
      <t xml:space="preserve">STRUKTURA WIEKOWA ZOBOWIĄZAŃ PRZEDSIĘBIORSTWA
</t>
    </r>
    <r>
      <rPr>
        <sz val="11"/>
        <rFont val="Arial"/>
        <family val="2"/>
        <charset val="238"/>
      </rPr>
      <t>WG STANU NA OSTATNI KWARTAŁ</t>
    </r>
  </si>
  <si>
    <t>*w kolumnie 1 należy wyszczególnić największych wierzycieli i w pozycji pozostali- w kolumnach 2-7 sumę pozostałych zobowiązań (zgodnie z F-01/MZ-03)</t>
  </si>
  <si>
    <t>Rok złożenia wniosku:</t>
  </si>
  <si>
    <t>Nazwa Wnioskodawcy: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</si>
</sst>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yyyy/mm/dd;@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Border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164" fontId="4" fillId="0" borderId="0" xfId="1" applyFont="1" applyFill="1" applyAlignment="1" applyProtection="1">
      <alignment horizontal="centerContinuous" vertical="center"/>
      <protection hidden="1"/>
    </xf>
    <xf numFmtId="0" fontId="2" fillId="0" borderId="0" xfId="2" applyFont="1" applyProtection="1">
      <protection hidden="1"/>
    </xf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Font="1" applyFill="1" applyBorder="1" applyAlignment="1" applyProtection="1">
      <alignment vertical="center" wrapText="1"/>
      <protection hidden="1"/>
    </xf>
    <xf numFmtId="164" fontId="2" fillId="0" borderId="10" xfId="1" applyFont="1" applyFill="1" applyBorder="1" applyAlignment="1" applyProtection="1">
      <alignment vertical="center" wrapText="1"/>
      <protection hidden="1"/>
    </xf>
    <xf numFmtId="164" fontId="3" fillId="0" borderId="11" xfId="1" applyFont="1" applyFill="1" applyBorder="1" applyAlignment="1" applyProtection="1">
      <alignment vertical="center" wrapText="1"/>
      <protection hidden="1"/>
    </xf>
    <xf numFmtId="164" fontId="2" fillId="0" borderId="11" xfId="1" applyFont="1" applyFill="1" applyBorder="1" applyAlignment="1" applyProtection="1">
      <alignment vertical="center" wrapText="1"/>
      <protection hidden="1"/>
    </xf>
    <xf numFmtId="164" fontId="3" fillId="0" borderId="12" xfId="1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vertical="center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164" fontId="3" fillId="4" borderId="0" xfId="1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right" vertical="center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49" fontId="2" fillId="3" borderId="10" xfId="0" applyNumberFormat="1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164" fontId="2" fillId="6" borderId="0" xfId="1" applyFont="1" applyFill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left" vertical="center" wrapText="1"/>
      <protection hidden="1"/>
    </xf>
    <xf numFmtId="164" fontId="3" fillId="0" borderId="19" xfId="1" applyFont="1" applyFill="1" applyBorder="1" applyAlignment="1" applyProtection="1">
      <alignment vertical="center"/>
      <protection hidden="1"/>
    </xf>
    <xf numFmtId="164" fontId="3" fillId="0" borderId="1" xfId="1" applyFont="1" applyFill="1" applyBorder="1" applyAlignment="1" applyProtection="1">
      <alignment vertical="center"/>
      <protection hidden="1"/>
    </xf>
    <xf numFmtId="164" fontId="3" fillId="0" borderId="20" xfId="1" applyFont="1" applyFill="1" applyBorder="1" applyAlignment="1" applyProtection="1">
      <alignment vertical="center"/>
      <protection hidden="1"/>
    </xf>
    <xf numFmtId="164" fontId="3" fillId="0" borderId="21" xfId="1" applyFont="1" applyFill="1" applyBorder="1" applyAlignment="1" applyProtection="1">
      <alignment vertical="center"/>
      <protection hidden="1"/>
    </xf>
    <xf numFmtId="164" fontId="3" fillId="0" borderId="22" xfId="1" applyFont="1" applyFill="1" applyBorder="1" applyAlignment="1" applyProtection="1">
      <alignment vertical="center"/>
      <protection hidden="1"/>
    </xf>
    <xf numFmtId="164" fontId="3" fillId="0" borderId="4" xfId="1" applyFont="1" applyFill="1" applyBorder="1" applyAlignment="1" applyProtection="1">
      <alignment vertical="center"/>
      <protection hidden="1"/>
    </xf>
    <xf numFmtId="164" fontId="3" fillId="0" borderId="23" xfId="1" applyFont="1" applyFill="1" applyBorder="1" applyAlignment="1" applyProtection="1">
      <alignment vertical="center"/>
      <protection hidden="1"/>
    </xf>
    <xf numFmtId="164" fontId="3" fillId="0" borderId="24" xfId="1" applyFont="1" applyFill="1" applyBorder="1" applyAlignment="1" applyProtection="1">
      <alignment vertical="center"/>
      <protection hidden="1"/>
    </xf>
    <xf numFmtId="164" fontId="3" fillId="0" borderId="5" xfId="1" applyFont="1" applyFill="1" applyBorder="1" applyAlignment="1" applyProtection="1">
      <alignment vertical="center"/>
      <protection hidden="1"/>
    </xf>
    <xf numFmtId="164" fontId="3" fillId="0" borderId="25" xfId="1" applyFont="1" applyFill="1" applyBorder="1" applyAlignment="1" applyProtection="1">
      <alignment vertical="center"/>
      <protection hidden="1"/>
    </xf>
    <xf numFmtId="164" fontId="3" fillId="0" borderId="26" xfId="2" applyNumberFormat="1" applyFont="1" applyBorder="1" applyProtection="1">
      <protection hidden="1"/>
    </xf>
    <xf numFmtId="164" fontId="3" fillId="0" borderId="6" xfId="2" applyNumberFormat="1" applyFont="1" applyBorder="1" applyProtection="1">
      <protection hidden="1"/>
    </xf>
    <xf numFmtId="164" fontId="3" fillId="0" borderId="27" xfId="2" applyNumberFormat="1" applyFont="1" applyBorder="1" applyProtection="1">
      <protection hidden="1"/>
    </xf>
    <xf numFmtId="164" fontId="2" fillId="0" borderId="0" xfId="1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164" fontId="3" fillId="4" borderId="26" xfId="1" applyFont="1" applyFill="1" applyBorder="1" applyAlignment="1" applyProtection="1">
      <alignment horizontal="center" vertical="center"/>
      <protection hidden="1"/>
    </xf>
    <xf numFmtId="164" fontId="3" fillId="4" borderId="6" xfId="1" applyFont="1" applyFill="1" applyBorder="1" applyAlignment="1" applyProtection="1">
      <alignment horizontal="center" vertical="center"/>
      <protection hidden="1"/>
    </xf>
    <xf numFmtId="164" fontId="3" fillId="4" borderId="27" xfId="1" applyFont="1" applyFill="1" applyBorder="1" applyAlignment="1" applyProtection="1">
      <alignment horizontal="center" vertical="center"/>
      <protection hidden="1"/>
    </xf>
    <xf numFmtId="164" fontId="3" fillId="4" borderId="19" xfId="1" applyFont="1" applyFill="1" applyBorder="1" applyAlignment="1" applyProtection="1">
      <alignment horizontal="center" vertical="center"/>
      <protection hidden="1"/>
    </xf>
    <xf numFmtId="164" fontId="3" fillId="4" borderId="1" xfId="1" applyFont="1" applyFill="1" applyBorder="1" applyAlignment="1" applyProtection="1">
      <alignment horizontal="center" vertical="center"/>
      <protection hidden="1"/>
    </xf>
    <xf numFmtId="164" fontId="3" fillId="4" borderId="21" xfId="1" applyFont="1" applyFill="1" applyBorder="1" applyAlignment="1" applyProtection="1">
      <alignment horizontal="center" vertical="center"/>
      <protection hidden="1"/>
    </xf>
    <xf numFmtId="164" fontId="2" fillId="3" borderId="17" xfId="1" applyFont="1" applyFill="1" applyBorder="1" applyAlignment="1" applyProtection="1">
      <alignment horizontal="center" vertical="center"/>
      <protection hidden="1"/>
    </xf>
    <xf numFmtId="164" fontId="2" fillId="3" borderId="3" xfId="1" applyFont="1" applyFill="1" applyBorder="1" applyAlignment="1" applyProtection="1">
      <alignment horizontal="center" vertical="center"/>
      <protection hidden="1"/>
    </xf>
    <xf numFmtId="164" fontId="2" fillId="3" borderId="18" xfId="1" applyFont="1" applyFill="1" applyBorder="1" applyAlignment="1" applyProtection="1">
      <alignment horizontal="center" vertical="center"/>
      <protection hidden="1"/>
    </xf>
    <xf numFmtId="164" fontId="3" fillId="0" borderId="26" xfId="1" applyFont="1" applyFill="1" applyBorder="1" applyAlignment="1" applyProtection="1">
      <alignment horizontal="center" vertical="center"/>
      <protection hidden="1"/>
    </xf>
    <xf numFmtId="164" fontId="3" fillId="0" borderId="6" xfId="1" applyFont="1" applyFill="1" applyBorder="1" applyAlignment="1" applyProtection="1">
      <alignment horizontal="center" vertical="center"/>
      <protection hidden="1"/>
    </xf>
    <xf numFmtId="164" fontId="3" fillId="0" borderId="27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2" applyFont="1" applyAlignment="1" applyProtection="1">
      <alignment horizontal="right" vertical="top"/>
      <protection hidden="1"/>
    </xf>
    <xf numFmtId="164" fontId="3" fillId="0" borderId="28" xfId="1" applyFont="1" applyFill="1" applyBorder="1" applyAlignment="1" applyProtection="1">
      <alignment horizontal="center" vertical="center"/>
      <protection hidden="1"/>
    </xf>
    <xf numFmtId="164" fontId="3" fillId="4" borderId="28" xfId="1" applyFont="1" applyFill="1" applyBorder="1" applyAlignment="1" applyProtection="1">
      <alignment horizontal="center" vertical="center"/>
      <protection hidden="1"/>
    </xf>
    <xf numFmtId="164" fontId="3" fillId="0" borderId="30" xfId="1" applyFont="1" applyFill="1" applyBorder="1" applyAlignment="1" applyProtection="1">
      <alignment vertical="center"/>
      <protection hidden="1"/>
    </xf>
    <xf numFmtId="164" fontId="3" fillId="0" borderId="31" xfId="1" applyFont="1" applyFill="1" applyBorder="1" applyAlignment="1" applyProtection="1">
      <alignment vertical="center"/>
      <protection hidden="1"/>
    </xf>
    <xf numFmtId="0" fontId="11" fillId="7" borderId="0" xfId="0" applyFont="1" applyFill="1" applyAlignment="1" applyProtection="1">
      <alignment vertical="top" wrapText="1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0" fontId="2" fillId="3" borderId="19" xfId="0" applyFont="1" applyFill="1" applyBorder="1" applyAlignment="1" applyProtection="1">
      <alignment vertical="center" wrapText="1"/>
      <protection hidden="1"/>
    </xf>
    <xf numFmtId="0" fontId="2" fillId="3" borderId="19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165" fontId="13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vertical="top"/>
      <protection hidden="1"/>
    </xf>
    <xf numFmtId="0" fontId="11" fillId="7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" fontId="15" fillId="4" borderId="19" xfId="1" applyNumberFormat="1" applyFont="1" applyFill="1" applyBorder="1" applyAlignment="1" applyProtection="1">
      <alignment horizontal="right" vertical="center"/>
      <protection hidden="1"/>
    </xf>
    <xf numFmtId="4" fontId="15" fillId="0" borderId="19" xfId="1" applyNumberFormat="1" applyFont="1" applyFill="1" applyBorder="1" applyAlignment="1" applyProtection="1">
      <alignment horizontal="right" vertical="center"/>
      <protection hidden="1"/>
    </xf>
    <xf numFmtId="4" fontId="18" fillId="0" borderId="19" xfId="0" applyNumberFormat="1" applyFont="1" applyBorder="1" applyAlignment="1" applyProtection="1">
      <alignment horizontal="right" vertical="center"/>
      <protection hidden="1"/>
    </xf>
    <xf numFmtId="0" fontId="12" fillId="0" borderId="19" xfId="0" applyFont="1" applyBorder="1" applyAlignment="1" applyProtection="1">
      <alignment horizontal="right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4" fontId="15" fillId="0" borderId="19" xfId="1" applyNumberFormat="1" applyFont="1" applyFill="1" applyBorder="1" applyAlignment="1" applyProtection="1">
      <alignment horizontal="right" vertical="center"/>
      <protection locked="0"/>
    </xf>
    <xf numFmtId="4" fontId="16" fillId="0" borderId="19" xfId="1" applyNumberFormat="1" applyFont="1" applyFill="1" applyBorder="1" applyAlignment="1" applyProtection="1">
      <alignment horizontal="right" vertical="center"/>
      <protection locked="0"/>
    </xf>
    <xf numFmtId="4" fontId="17" fillId="0" borderId="19" xfId="0" applyNumberFormat="1" applyFont="1" applyBorder="1" applyAlignment="1" applyProtection="1">
      <alignment horizontal="right" vertical="center"/>
      <protection locked="0"/>
    </xf>
    <xf numFmtId="164" fontId="2" fillId="0" borderId="17" xfId="1" applyFont="1" applyFill="1" applyBorder="1" applyAlignment="1" applyProtection="1">
      <alignment horizontal="center" vertical="center"/>
      <protection locked="0"/>
    </xf>
    <xf numFmtId="164" fontId="2" fillId="0" borderId="3" xfId="1" applyFont="1" applyFill="1" applyBorder="1" applyAlignment="1" applyProtection="1">
      <alignment horizontal="center" vertical="center"/>
      <protection locked="0"/>
    </xf>
    <xf numFmtId="164" fontId="2" fillId="0" borderId="18" xfId="1" applyFont="1" applyFill="1" applyBorder="1" applyAlignment="1" applyProtection="1">
      <alignment horizontal="center" vertical="center"/>
      <protection locked="0"/>
    </xf>
    <xf numFmtId="164" fontId="5" fillId="0" borderId="17" xfId="1" applyFont="1" applyFill="1" applyBorder="1" applyAlignment="1" applyProtection="1">
      <alignment horizontal="center" vertical="center"/>
      <protection locked="0"/>
    </xf>
    <xf numFmtId="164" fontId="5" fillId="0" borderId="3" xfId="1" applyFont="1" applyFill="1" applyBorder="1" applyAlignment="1" applyProtection="1">
      <alignment horizontal="center" vertical="center"/>
      <protection locked="0"/>
    </xf>
    <xf numFmtId="164" fontId="5" fillId="0" borderId="18" xfId="1" applyFont="1" applyFill="1" applyBorder="1" applyAlignment="1" applyProtection="1">
      <alignment horizontal="center" vertical="center"/>
      <protection locked="0"/>
    </xf>
    <xf numFmtId="164" fontId="3" fillId="0" borderId="17" xfId="1" applyFont="1" applyFill="1" applyBorder="1" applyAlignment="1" applyProtection="1">
      <alignment horizontal="center" vertical="center"/>
      <protection locked="0"/>
    </xf>
    <xf numFmtId="164" fontId="3" fillId="0" borderId="3" xfId="1" applyFont="1" applyFill="1" applyBorder="1" applyAlignment="1" applyProtection="1">
      <alignment horizontal="center" vertical="center"/>
      <protection locked="0"/>
    </xf>
    <xf numFmtId="164" fontId="3" fillId="0" borderId="18" xfId="1" applyFont="1" applyFill="1" applyBorder="1" applyAlignment="1" applyProtection="1">
      <alignment horizontal="center" vertical="center"/>
      <protection locked="0"/>
    </xf>
    <xf numFmtId="164" fontId="3" fillId="0" borderId="4" xfId="1" applyFont="1" applyFill="1" applyBorder="1" applyAlignment="1" applyProtection="1">
      <alignment horizontal="left" vertical="center"/>
      <protection hidden="1"/>
    </xf>
    <xf numFmtId="0" fontId="3" fillId="0" borderId="6" xfId="2" applyFont="1" applyBorder="1" applyProtection="1">
      <protection hidden="1"/>
    </xf>
    <xf numFmtId="0" fontId="3" fillId="0" borderId="7" xfId="2" applyFont="1" applyBorder="1" applyProtection="1">
      <protection hidden="1"/>
    </xf>
    <xf numFmtId="164" fontId="3" fillId="0" borderId="0" xfId="1" applyFont="1" applyFill="1" applyBorder="1" applyAlignment="1" applyProtection="1">
      <alignment horizontal="center" vertical="center"/>
      <protection hidden="1"/>
    </xf>
    <xf numFmtId="164" fontId="2" fillId="0" borderId="0" xfId="1" applyFont="1" applyFill="1" applyBorder="1" applyAlignment="1" applyProtection="1">
      <alignment horizontal="left" vertical="center"/>
      <protection hidden="1"/>
    </xf>
    <xf numFmtId="164" fontId="3" fillId="0" borderId="0" xfId="1" applyFont="1" applyFill="1" applyBorder="1" applyAlignment="1" applyProtection="1">
      <alignment vertical="center" wrapText="1"/>
      <protection hidden="1"/>
    </xf>
    <xf numFmtId="164" fontId="2" fillId="0" borderId="0" xfId="1" applyFont="1" applyFill="1" applyBorder="1" applyAlignment="1" applyProtection="1">
      <alignment vertical="center"/>
      <protection hidden="1"/>
    </xf>
    <xf numFmtId="164" fontId="2" fillId="0" borderId="0" xfId="1" applyFont="1" applyFill="1" applyBorder="1" applyAlignment="1" applyProtection="1">
      <alignment horizontal="right" vertical="center" wrapText="1"/>
      <protection hidden="1"/>
    </xf>
    <xf numFmtId="14" fontId="2" fillId="0" borderId="0" xfId="1" applyNumberFormat="1" applyFont="1" applyFill="1" applyBorder="1" applyAlignment="1" applyProtection="1">
      <alignment vertical="center"/>
      <protection hidden="1"/>
    </xf>
    <xf numFmtId="14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Protection="1">
      <protection hidden="1"/>
    </xf>
    <xf numFmtId="164" fontId="2" fillId="0" borderId="0" xfId="1" applyFont="1" applyFill="1" applyAlignment="1" applyProtection="1">
      <alignment horizontal="left" vertical="center"/>
      <protection hidden="1"/>
    </xf>
    <xf numFmtId="164" fontId="2" fillId="0" borderId="0" xfId="1" applyFont="1" applyFill="1" applyAlignment="1" applyProtection="1">
      <alignment vertical="center" wrapText="1"/>
      <protection hidden="1"/>
    </xf>
    <xf numFmtId="164" fontId="2" fillId="0" borderId="0" xfId="1" applyFont="1" applyFill="1" applyAlignment="1" applyProtection="1">
      <alignment vertical="center"/>
      <protection hidden="1"/>
    </xf>
    <xf numFmtId="164" fontId="3" fillId="0" borderId="5" xfId="1" applyFont="1" applyFill="1" applyBorder="1" applyAlignment="1" applyProtection="1">
      <alignment horizontal="left" vertical="center"/>
      <protection hidden="1"/>
    </xf>
    <xf numFmtId="164" fontId="3" fillId="0" borderId="4" xfId="1" applyFont="1" applyFill="1" applyBorder="1" applyAlignment="1" applyProtection="1">
      <alignment vertical="center" wrapText="1"/>
      <protection hidden="1"/>
    </xf>
    <xf numFmtId="164" fontId="3" fillId="0" borderId="1" xfId="1" applyFont="1" applyFill="1" applyBorder="1" applyAlignment="1" applyProtection="1">
      <alignment horizontal="left" vertical="center"/>
      <protection hidden="1"/>
    </xf>
    <xf numFmtId="164" fontId="2" fillId="0" borderId="3" xfId="1" applyFont="1" applyFill="1" applyBorder="1" applyAlignment="1" applyProtection="1">
      <alignment horizontal="right" vertical="center"/>
      <protection hidden="1"/>
    </xf>
    <xf numFmtId="164" fontId="2" fillId="0" borderId="4" xfId="1" applyFont="1" applyFill="1" applyBorder="1" applyAlignment="1" applyProtection="1">
      <alignment horizontal="right" vertical="center"/>
      <protection hidden="1"/>
    </xf>
    <xf numFmtId="0" fontId="2" fillId="0" borderId="1" xfId="2" applyFont="1" applyBorder="1" applyProtection="1">
      <protection hidden="1"/>
    </xf>
    <xf numFmtId="164" fontId="2" fillId="0" borderId="2" xfId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2" fillId="0" borderId="29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righ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4" fontId="15" fillId="4" borderId="19" xfId="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right" vertical="center"/>
      <protection hidden="1"/>
    </xf>
    <xf numFmtId="0" fontId="3" fillId="3" borderId="34" xfId="0" applyFont="1" applyFill="1" applyBorder="1" applyAlignment="1" applyProtection="1">
      <alignment horizontal="left" vertical="center"/>
      <protection hidden="1"/>
    </xf>
    <xf numFmtId="0" fontId="2" fillId="3" borderId="34" xfId="0" applyFont="1" applyFill="1" applyBorder="1" applyAlignment="1" applyProtection="1">
      <alignment vertical="center" wrapText="1"/>
      <protection hidden="1"/>
    </xf>
    <xf numFmtId="4" fontId="15" fillId="0" borderId="34" xfId="1" applyNumberFormat="1" applyFont="1" applyFill="1" applyBorder="1" applyAlignment="1" applyProtection="1">
      <alignment horizontal="right" vertical="center"/>
      <protection locked="0"/>
    </xf>
    <xf numFmtId="4" fontId="15" fillId="4" borderId="34" xfId="1" applyNumberFormat="1" applyFont="1" applyFill="1" applyBorder="1" applyAlignment="1" applyProtection="1">
      <alignment horizontal="right" vertical="center"/>
      <protection hidden="1"/>
    </xf>
    <xf numFmtId="0" fontId="19" fillId="3" borderId="34" xfId="0" applyFont="1" applyFill="1" applyBorder="1" applyAlignment="1" applyProtection="1">
      <alignment horizontal="center" vertical="center" wrapText="1"/>
      <protection hidden="1"/>
    </xf>
    <xf numFmtId="0" fontId="19" fillId="0" borderId="34" xfId="1" applyNumberFormat="1" applyFont="1" applyFill="1" applyBorder="1" applyAlignment="1" applyProtection="1">
      <alignment horizontal="center" vertical="center"/>
      <protection hidden="1"/>
    </xf>
    <xf numFmtId="0" fontId="19" fillId="4" borderId="34" xfId="1" applyNumberFormat="1" applyFont="1" applyFill="1" applyBorder="1" applyAlignment="1" applyProtection="1">
      <alignment horizontal="center" vertical="center"/>
      <protection hidden="1"/>
    </xf>
    <xf numFmtId="164" fontId="8" fillId="5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64" fontId="3" fillId="2" borderId="8" xfId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8" fillId="5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locked="0"/>
    </xf>
    <xf numFmtId="164" fontId="3" fillId="2" borderId="13" xfId="1" applyFont="1" applyFill="1" applyBorder="1" applyAlignment="1" applyProtection="1">
      <alignment horizontal="center" vertical="center"/>
      <protection hidden="1"/>
    </xf>
    <xf numFmtId="164" fontId="3" fillId="2" borderId="7" xfId="1" applyFont="1" applyFill="1" applyBorder="1" applyAlignment="1" applyProtection="1">
      <alignment horizontal="center" vertical="center"/>
      <protection hidden="1"/>
    </xf>
    <xf numFmtId="164" fontId="3" fillId="2" borderId="32" xfId="1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wrapText="1"/>
      <protection hidden="1"/>
    </xf>
    <xf numFmtId="0" fontId="3" fillId="2" borderId="7" xfId="0" applyFont="1" applyFill="1" applyBorder="1" applyAlignment="1" applyProtection="1">
      <alignment horizontal="center" wrapText="1"/>
      <protection hidden="1"/>
    </xf>
    <xf numFmtId="0" fontId="3" fillId="2" borderId="32" xfId="0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locked="0"/>
    </xf>
    <xf numFmtId="164" fontId="3" fillId="2" borderId="8" xfId="1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3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locked="0"/>
    </xf>
    <xf numFmtId="0" fontId="20" fillId="0" borderId="33" xfId="0" applyFont="1" applyBorder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</cellXfs>
  <cellStyles count="3">
    <cellStyle name="Dziesiętny" xfId="1" builtinId="3"/>
    <cellStyle name="Normalny" xfId="0" builtinId="0"/>
    <cellStyle name="Normalny_RW" xfId="2" xr:uid="{00000000-0005-0000-0000-000002000000}"/>
  </cellStyles>
  <dxfs count="5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W155"/>
  <sheetViews>
    <sheetView showGridLines="0" tabSelected="1" zoomScaleNormal="100" zoomScaleSheetLayoutView="100" workbookViewId="0">
      <selection activeCell="C5" sqref="C5"/>
    </sheetView>
  </sheetViews>
  <sheetFormatPr defaultColWidth="0" defaultRowHeight="12.75" zeroHeight="1" x14ac:dyDescent="0.2"/>
  <cols>
    <col min="1" max="1" width="4.140625" style="17" customWidth="1"/>
    <col min="2" max="2" width="42" style="56" customWidth="1"/>
    <col min="3" max="4" width="14.7109375" style="42" customWidth="1"/>
    <col min="5" max="20" width="14.7109375" style="16" customWidth="1"/>
    <col min="21" max="21" width="9.140625" style="16" customWidth="1"/>
    <col min="22" max="23" width="0" style="16" hidden="1" customWidth="1"/>
    <col min="24" max="16384" width="9.140625" style="16" hidden="1"/>
  </cols>
  <sheetData>
    <row r="1" spans="1:20" ht="12" customHeight="1" x14ac:dyDescent="0.2">
      <c r="A1" s="134" t="s">
        <v>216</v>
      </c>
      <c r="B1" s="133"/>
      <c r="C1" s="133"/>
      <c r="D1" s="133"/>
      <c r="E1" s="133"/>
      <c r="F1" s="133"/>
      <c r="G1" s="133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3" customHeight="1" x14ac:dyDescent="0.2">
      <c r="A2" s="72"/>
      <c r="B2" s="72"/>
      <c r="C2" s="72"/>
      <c r="D2" s="72"/>
      <c r="E2" s="72"/>
      <c r="F2" s="72"/>
      <c r="G2" s="72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s="17" customFormat="1" ht="20.100000000000001" customHeight="1" x14ac:dyDescent="0.2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20" s="17" customFormat="1" ht="3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" customHeight="1" x14ac:dyDescent="0.25">
      <c r="B5" s="124" t="s">
        <v>230</v>
      </c>
      <c r="C5" s="117"/>
      <c r="H5" s="140"/>
      <c r="I5" s="140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30" customHeight="1" x14ac:dyDescent="0.2">
      <c r="B6" s="57" t="s">
        <v>231</v>
      </c>
      <c r="C6" s="142"/>
      <c r="D6" s="142"/>
      <c r="E6" s="142"/>
      <c r="F6" s="142"/>
      <c r="G6" s="142"/>
      <c r="H6" s="142"/>
      <c r="I6" s="142"/>
      <c r="J6" s="142"/>
    </row>
    <row r="7" spans="1:20" ht="12" customHeight="1" thickBot="1" x14ac:dyDescent="0.25">
      <c r="B7" s="18"/>
    </row>
    <row r="8" spans="1:20" ht="13.5" customHeight="1" thickBot="1" x14ac:dyDescent="0.25">
      <c r="A8" s="135" t="s">
        <v>35</v>
      </c>
      <c r="B8" s="141" t="s">
        <v>37</v>
      </c>
      <c r="C8" s="136" t="s">
        <v>36</v>
      </c>
      <c r="D8" s="136"/>
      <c r="E8" s="136"/>
      <c r="F8" s="146" t="s">
        <v>41</v>
      </c>
      <c r="G8" s="147"/>
      <c r="H8" s="147"/>
      <c r="I8" s="147"/>
      <c r="J8" s="147"/>
      <c r="K8" s="146" t="s">
        <v>41</v>
      </c>
      <c r="L8" s="147"/>
      <c r="M8" s="147"/>
      <c r="N8" s="147"/>
      <c r="O8" s="147"/>
      <c r="P8" s="147"/>
      <c r="Q8" s="147"/>
      <c r="R8" s="147"/>
      <c r="S8" s="147"/>
      <c r="T8" s="148"/>
    </row>
    <row r="9" spans="1:20" ht="13.5" thickBot="1" x14ac:dyDescent="0.25">
      <c r="A9" s="135"/>
      <c r="B9" s="141"/>
      <c r="C9" s="3" t="str">
        <f>IF($C$5="","…",$F$9-3)</f>
        <v>…</v>
      </c>
      <c r="D9" s="3" t="str">
        <f>IF($C$5="","…",$F$9-2)</f>
        <v>…</v>
      </c>
      <c r="E9" s="3" t="str">
        <f>IF($C$5="","…",$F$9-1)</f>
        <v>…</v>
      </c>
      <c r="F9" s="3" t="str">
        <f>IF($C$5="","…",$C$5)</f>
        <v>…</v>
      </c>
      <c r="G9" s="3" t="str">
        <f>IF($C$5="","…",$F$9+1)</f>
        <v>…</v>
      </c>
      <c r="H9" s="3" t="str">
        <f>IF($C$5="","…",$F$9+2)</f>
        <v>…</v>
      </c>
      <c r="I9" s="3" t="str">
        <f>IF($C$5="","…",$F$9+3)</f>
        <v>…</v>
      </c>
      <c r="J9" s="3" t="str">
        <f>IF($C$5="","…",$F$9+4)</f>
        <v>…</v>
      </c>
      <c r="K9" s="3" t="str">
        <f>IF($C$5="","…",$F$9+5)</f>
        <v>…</v>
      </c>
      <c r="L9" s="3" t="str">
        <f>IF($C$5="","…",$F$9+6)</f>
        <v>…</v>
      </c>
      <c r="M9" s="3" t="str">
        <f>IF($C$5="","…",$F$9+7)</f>
        <v>…</v>
      </c>
      <c r="N9" s="3" t="str">
        <f>IF($C$5="","…",$F$9+8)</f>
        <v>…</v>
      </c>
      <c r="O9" s="3" t="str">
        <f>IF($C$5="","…",$F$9+9)</f>
        <v>…</v>
      </c>
      <c r="P9" s="3" t="str">
        <f>IF($C$5="","…",$F$9+10)</f>
        <v>…</v>
      </c>
      <c r="Q9" s="3" t="str">
        <f>IF($C$5="","…",$F$9+11)</f>
        <v>…</v>
      </c>
      <c r="R9" s="3" t="str">
        <f>IF($C$5="","…",$F$9+12)</f>
        <v>…</v>
      </c>
      <c r="S9" s="3" t="str">
        <f>IF($C$5="","…",$F$9+13)</f>
        <v>…</v>
      </c>
      <c r="T9" s="3" t="str">
        <f>IF($C$5="","…",$F$9+14)</f>
        <v>…</v>
      </c>
    </row>
    <row r="10" spans="1:20" ht="13.5" thickBot="1" x14ac:dyDescent="0.25">
      <c r="A10" s="9" t="s">
        <v>0</v>
      </c>
      <c r="B10" s="10" t="s">
        <v>70</v>
      </c>
      <c r="C10" s="44">
        <f t="shared" ref="C10:I10" si="0">SUM(C11,C16,C25,C28,C43)</f>
        <v>0</v>
      </c>
      <c r="D10" s="44">
        <f t="shared" si="0"/>
        <v>0</v>
      </c>
      <c r="E10" s="45">
        <f t="shared" si="0"/>
        <v>0</v>
      </c>
      <c r="F10" s="46">
        <f t="shared" si="0"/>
        <v>0</v>
      </c>
      <c r="G10" s="44">
        <f t="shared" si="0"/>
        <v>0</v>
      </c>
      <c r="H10" s="44">
        <f t="shared" si="0"/>
        <v>0</v>
      </c>
      <c r="I10" s="44">
        <f t="shared" si="0"/>
        <v>0</v>
      </c>
      <c r="J10" s="59">
        <f>SUM(J11,J16,J25,J28,J43)</f>
        <v>0</v>
      </c>
      <c r="K10" s="59">
        <f t="shared" ref="K10:S10" si="1">SUM(K11,K16,K25,K28,K43)</f>
        <v>0</v>
      </c>
      <c r="L10" s="59">
        <f t="shared" si="1"/>
        <v>0</v>
      </c>
      <c r="M10" s="59">
        <f t="shared" si="1"/>
        <v>0</v>
      </c>
      <c r="N10" s="59">
        <f t="shared" si="1"/>
        <v>0</v>
      </c>
      <c r="O10" s="59">
        <f t="shared" si="1"/>
        <v>0</v>
      </c>
      <c r="P10" s="59">
        <f t="shared" si="1"/>
        <v>0</v>
      </c>
      <c r="Q10" s="59">
        <f t="shared" si="1"/>
        <v>0</v>
      </c>
      <c r="R10" s="59">
        <f t="shared" si="1"/>
        <v>0</v>
      </c>
      <c r="S10" s="59">
        <f t="shared" si="1"/>
        <v>0</v>
      </c>
      <c r="T10" s="59">
        <f>SUM(T11,T16,T25,T28,T43)</f>
        <v>0</v>
      </c>
    </row>
    <row r="11" spans="1:20" x14ac:dyDescent="0.2">
      <c r="A11" s="19" t="s">
        <v>1</v>
      </c>
      <c r="B11" s="20" t="s">
        <v>71</v>
      </c>
      <c r="C11" s="47">
        <f t="shared" ref="C11:I11" si="2">SUM(C12:C15)</f>
        <v>0</v>
      </c>
      <c r="D11" s="47">
        <f t="shared" si="2"/>
        <v>0</v>
      </c>
      <c r="E11" s="48">
        <f t="shared" si="2"/>
        <v>0</v>
      </c>
      <c r="F11" s="49">
        <f t="shared" si="2"/>
        <v>0</v>
      </c>
      <c r="G11" s="47">
        <f t="shared" si="2"/>
        <v>0</v>
      </c>
      <c r="H11" s="47">
        <f t="shared" si="2"/>
        <v>0</v>
      </c>
      <c r="I11" s="47">
        <f t="shared" si="2"/>
        <v>0</v>
      </c>
      <c r="J11" s="47">
        <f>SUM(J12:J15)</f>
        <v>0</v>
      </c>
      <c r="K11" s="47">
        <f t="shared" ref="K11:T11" si="3">SUM(K12:K15)</f>
        <v>0</v>
      </c>
      <c r="L11" s="47">
        <f t="shared" si="3"/>
        <v>0</v>
      </c>
      <c r="M11" s="47">
        <f t="shared" si="3"/>
        <v>0</v>
      </c>
      <c r="N11" s="47">
        <f t="shared" si="3"/>
        <v>0</v>
      </c>
      <c r="O11" s="47">
        <f t="shared" si="3"/>
        <v>0</v>
      </c>
      <c r="P11" s="47">
        <f t="shared" si="3"/>
        <v>0</v>
      </c>
      <c r="Q11" s="47">
        <f t="shared" si="3"/>
        <v>0</v>
      </c>
      <c r="R11" s="47">
        <f t="shared" si="3"/>
        <v>0</v>
      </c>
      <c r="S11" s="47">
        <f t="shared" si="3"/>
        <v>0</v>
      </c>
      <c r="T11" s="47">
        <f t="shared" si="3"/>
        <v>0</v>
      </c>
    </row>
    <row r="12" spans="1:20" x14ac:dyDescent="0.2">
      <c r="A12" s="21" t="s">
        <v>2</v>
      </c>
      <c r="B12" s="22" t="s">
        <v>72</v>
      </c>
      <c r="C12" s="83"/>
      <c r="D12" s="83"/>
      <c r="E12" s="84"/>
      <c r="F12" s="85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x14ac:dyDescent="0.2">
      <c r="A13" s="21" t="s">
        <v>3</v>
      </c>
      <c r="B13" s="22" t="s">
        <v>73</v>
      </c>
      <c r="C13" s="83"/>
      <c r="D13" s="83"/>
      <c r="E13" s="84"/>
      <c r="F13" s="85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spans="1:20" x14ac:dyDescent="0.2">
      <c r="A14" s="21" t="s">
        <v>4</v>
      </c>
      <c r="B14" s="22" t="s">
        <v>74</v>
      </c>
      <c r="C14" s="83"/>
      <c r="D14" s="83"/>
      <c r="E14" s="84"/>
      <c r="F14" s="85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pans="1:20" x14ac:dyDescent="0.2">
      <c r="A15" s="21" t="s">
        <v>5</v>
      </c>
      <c r="B15" s="22" t="s">
        <v>75</v>
      </c>
      <c r="C15" s="83"/>
      <c r="D15" s="83"/>
      <c r="E15" s="84"/>
      <c r="F15" s="85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1:20" x14ac:dyDescent="0.2">
      <c r="A16" s="19" t="s">
        <v>6</v>
      </c>
      <c r="B16" s="20" t="s">
        <v>76</v>
      </c>
      <c r="C16" s="47">
        <f t="shared" ref="C16:H16" si="4">SUM(C17,C23,C24)</f>
        <v>0</v>
      </c>
      <c r="D16" s="47">
        <f t="shared" si="4"/>
        <v>0</v>
      </c>
      <c r="E16" s="48">
        <f t="shared" si="4"/>
        <v>0</v>
      </c>
      <c r="F16" s="49">
        <f t="shared" si="4"/>
        <v>0</v>
      </c>
      <c r="G16" s="47">
        <f t="shared" si="4"/>
        <v>0</v>
      </c>
      <c r="H16" s="47">
        <f t="shared" si="4"/>
        <v>0</v>
      </c>
      <c r="I16" s="47">
        <f>SUM(I17,I23,I24)</f>
        <v>0</v>
      </c>
      <c r="J16" s="47">
        <f>SUM(J17,J23,J24)</f>
        <v>0</v>
      </c>
      <c r="K16" s="47">
        <f t="shared" ref="K16:T16" si="5">SUM(K17,K23,K24)</f>
        <v>0</v>
      </c>
      <c r="L16" s="47">
        <f t="shared" si="5"/>
        <v>0</v>
      </c>
      <c r="M16" s="47">
        <f t="shared" si="5"/>
        <v>0</v>
      </c>
      <c r="N16" s="47">
        <f t="shared" si="5"/>
        <v>0</v>
      </c>
      <c r="O16" s="47">
        <f t="shared" si="5"/>
        <v>0</v>
      </c>
      <c r="P16" s="47">
        <f t="shared" si="5"/>
        <v>0</v>
      </c>
      <c r="Q16" s="47">
        <f t="shared" si="5"/>
        <v>0</v>
      </c>
      <c r="R16" s="47">
        <f t="shared" si="5"/>
        <v>0</v>
      </c>
      <c r="S16" s="47">
        <f t="shared" si="5"/>
        <v>0</v>
      </c>
      <c r="T16" s="47">
        <f t="shared" si="5"/>
        <v>0</v>
      </c>
    </row>
    <row r="17" spans="1:20" x14ac:dyDescent="0.2">
      <c r="A17" s="21" t="s">
        <v>2</v>
      </c>
      <c r="B17" s="22" t="s">
        <v>77</v>
      </c>
      <c r="C17" s="47">
        <f t="shared" ref="C17:H17" si="6">SUM(C18:C22)</f>
        <v>0</v>
      </c>
      <c r="D17" s="47">
        <f t="shared" si="6"/>
        <v>0</v>
      </c>
      <c r="E17" s="48">
        <f t="shared" si="6"/>
        <v>0</v>
      </c>
      <c r="F17" s="49">
        <f t="shared" si="6"/>
        <v>0</v>
      </c>
      <c r="G17" s="47">
        <f t="shared" si="6"/>
        <v>0</v>
      </c>
      <c r="H17" s="47">
        <f t="shared" si="6"/>
        <v>0</v>
      </c>
      <c r="I17" s="47">
        <f>SUM(I18:I22)</f>
        <v>0</v>
      </c>
      <c r="J17" s="47">
        <f>SUM(J18:J22)</f>
        <v>0</v>
      </c>
      <c r="K17" s="47">
        <f t="shared" ref="K17:T17" si="7">SUM(K18:K22)</f>
        <v>0</v>
      </c>
      <c r="L17" s="47">
        <f t="shared" si="7"/>
        <v>0</v>
      </c>
      <c r="M17" s="47">
        <f t="shared" si="7"/>
        <v>0</v>
      </c>
      <c r="N17" s="47">
        <f t="shared" si="7"/>
        <v>0</v>
      </c>
      <c r="O17" s="47">
        <f t="shared" si="7"/>
        <v>0</v>
      </c>
      <c r="P17" s="47">
        <f t="shared" si="7"/>
        <v>0</v>
      </c>
      <c r="Q17" s="47">
        <f t="shared" si="7"/>
        <v>0</v>
      </c>
      <c r="R17" s="47">
        <f t="shared" si="7"/>
        <v>0</v>
      </c>
      <c r="S17" s="47">
        <f t="shared" si="7"/>
        <v>0</v>
      </c>
      <c r="T17" s="47">
        <f t="shared" si="7"/>
        <v>0</v>
      </c>
    </row>
    <row r="18" spans="1:20" ht="25.5" x14ac:dyDescent="0.2">
      <c r="A18" s="21" t="s">
        <v>7</v>
      </c>
      <c r="B18" s="22" t="s">
        <v>78</v>
      </c>
      <c r="C18" s="83"/>
      <c r="D18" s="83"/>
      <c r="E18" s="84"/>
      <c r="F18" s="85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1:20" ht="15" customHeight="1" x14ac:dyDescent="0.2">
      <c r="A19" s="21" t="s">
        <v>8</v>
      </c>
      <c r="B19" s="22" t="s">
        <v>79</v>
      </c>
      <c r="C19" s="83"/>
      <c r="D19" s="83"/>
      <c r="E19" s="84"/>
      <c r="F19" s="85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0" x14ac:dyDescent="0.2">
      <c r="A20" s="21" t="s">
        <v>9</v>
      </c>
      <c r="B20" s="22" t="s">
        <v>80</v>
      </c>
      <c r="C20" s="83"/>
      <c r="D20" s="83"/>
      <c r="E20" s="84"/>
      <c r="F20" s="85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 x14ac:dyDescent="0.2">
      <c r="A21" s="21" t="s">
        <v>10</v>
      </c>
      <c r="B21" s="22" t="s">
        <v>81</v>
      </c>
      <c r="C21" s="83"/>
      <c r="D21" s="83"/>
      <c r="E21" s="84"/>
      <c r="F21" s="85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 x14ac:dyDescent="0.2">
      <c r="A22" s="21" t="s">
        <v>11</v>
      </c>
      <c r="B22" s="22" t="s">
        <v>82</v>
      </c>
      <c r="C22" s="83"/>
      <c r="D22" s="83"/>
      <c r="E22" s="84"/>
      <c r="F22" s="85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spans="1:20" x14ac:dyDescent="0.2">
      <c r="A23" s="21" t="s">
        <v>3</v>
      </c>
      <c r="B23" s="22" t="s">
        <v>83</v>
      </c>
      <c r="C23" s="83"/>
      <c r="D23" s="83"/>
      <c r="E23" s="84"/>
      <c r="F23" s="85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pans="1:20" x14ac:dyDescent="0.2">
      <c r="A24" s="21" t="s">
        <v>4</v>
      </c>
      <c r="B24" s="22" t="s">
        <v>84</v>
      </c>
      <c r="C24" s="83"/>
      <c r="D24" s="83"/>
      <c r="E24" s="84"/>
      <c r="F24" s="85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 x14ac:dyDescent="0.2">
      <c r="A25" s="19" t="s">
        <v>12</v>
      </c>
      <c r="B25" s="20" t="s">
        <v>85</v>
      </c>
      <c r="C25" s="47">
        <f t="shared" ref="C25:I25" si="8">SUM(C26:C27)</f>
        <v>0</v>
      </c>
      <c r="D25" s="47">
        <f t="shared" si="8"/>
        <v>0</v>
      </c>
      <c r="E25" s="48">
        <f t="shared" si="8"/>
        <v>0</v>
      </c>
      <c r="F25" s="49">
        <f t="shared" si="8"/>
        <v>0</v>
      </c>
      <c r="G25" s="47">
        <f t="shared" si="8"/>
        <v>0</v>
      </c>
      <c r="H25" s="47">
        <f t="shared" si="8"/>
        <v>0</v>
      </c>
      <c r="I25" s="47">
        <f t="shared" si="8"/>
        <v>0</v>
      </c>
      <c r="J25" s="47">
        <f>SUM(J26:J27)</f>
        <v>0</v>
      </c>
      <c r="K25" s="47">
        <f t="shared" ref="K25:T25" si="9">SUM(K26:K27)</f>
        <v>0</v>
      </c>
      <c r="L25" s="47">
        <f t="shared" si="9"/>
        <v>0</v>
      </c>
      <c r="M25" s="47">
        <f t="shared" si="9"/>
        <v>0</v>
      </c>
      <c r="N25" s="47">
        <f t="shared" si="9"/>
        <v>0</v>
      </c>
      <c r="O25" s="47">
        <f t="shared" si="9"/>
        <v>0</v>
      </c>
      <c r="P25" s="47">
        <f t="shared" si="9"/>
        <v>0</v>
      </c>
      <c r="Q25" s="47">
        <f t="shared" si="9"/>
        <v>0</v>
      </c>
      <c r="R25" s="47">
        <f t="shared" si="9"/>
        <v>0</v>
      </c>
      <c r="S25" s="47">
        <f t="shared" si="9"/>
        <v>0</v>
      </c>
      <c r="T25" s="47">
        <f t="shared" si="9"/>
        <v>0</v>
      </c>
    </row>
    <row r="26" spans="1:20" x14ac:dyDescent="0.2">
      <c r="A26" s="21" t="s">
        <v>2</v>
      </c>
      <c r="B26" s="22" t="s">
        <v>86</v>
      </c>
      <c r="C26" s="83"/>
      <c r="D26" s="83"/>
      <c r="E26" s="84"/>
      <c r="F26" s="85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</row>
    <row r="27" spans="1:20" x14ac:dyDescent="0.2">
      <c r="A27" s="21" t="s">
        <v>3</v>
      </c>
      <c r="B27" s="22" t="s">
        <v>87</v>
      </c>
      <c r="C27" s="83"/>
      <c r="D27" s="83"/>
      <c r="E27" s="84"/>
      <c r="F27" s="85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</row>
    <row r="28" spans="1:20" x14ac:dyDescent="0.2">
      <c r="A28" s="19" t="s">
        <v>13</v>
      </c>
      <c r="B28" s="20" t="s">
        <v>88</v>
      </c>
      <c r="C28" s="47">
        <f t="shared" ref="C28:I28" si="10">SUM(C29:C31,C42 )</f>
        <v>0</v>
      </c>
      <c r="D28" s="47">
        <f t="shared" si="10"/>
        <v>0</v>
      </c>
      <c r="E28" s="48">
        <f t="shared" si="10"/>
        <v>0</v>
      </c>
      <c r="F28" s="49">
        <f t="shared" si="10"/>
        <v>0</v>
      </c>
      <c r="G28" s="47">
        <f t="shared" si="10"/>
        <v>0</v>
      </c>
      <c r="H28" s="47">
        <f t="shared" si="10"/>
        <v>0</v>
      </c>
      <c r="I28" s="47">
        <f t="shared" si="10"/>
        <v>0</v>
      </c>
      <c r="J28" s="47">
        <f>SUM(J29:J31,J42 )</f>
        <v>0</v>
      </c>
      <c r="K28" s="47">
        <f t="shared" ref="K28:T28" si="11">SUM(K29:K31,K42 )</f>
        <v>0</v>
      </c>
      <c r="L28" s="47">
        <f t="shared" si="11"/>
        <v>0</v>
      </c>
      <c r="M28" s="47">
        <f t="shared" si="11"/>
        <v>0</v>
      </c>
      <c r="N28" s="47">
        <f t="shared" si="11"/>
        <v>0</v>
      </c>
      <c r="O28" s="47">
        <f t="shared" si="11"/>
        <v>0</v>
      </c>
      <c r="P28" s="47">
        <f t="shared" si="11"/>
        <v>0</v>
      </c>
      <c r="Q28" s="47">
        <f t="shared" si="11"/>
        <v>0</v>
      </c>
      <c r="R28" s="47">
        <f t="shared" si="11"/>
        <v>0</v>
      </c>
      <c r="S28" s="47">
        <f t="shared" si="11"/>
        <v>0</v>
      </c>
      <c r="T28" s="47">
        <f t="shared" si="11"/>
        <v>0</v>
      </c>
    </row>
    <row r="29" spans="1:20" x14ac:dyDescent="0.2">
      <c r="A29" s="21" t="s">
        <v>2</v>
      </c>
      <c r="B29" s="22" t="s">
        <v>89</v>
      </c>
      <c r="C29" s="83"/>
      <c r="D29" s="83"/>
      <c r="E29" s="84"/>
      <c r="F29" s="85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x14ac:dyDescent="0.2">
      <c r="A30" s="21" t="s">
        <v>3</v>
      </c>
      <c r="B30" s="22" t="s">
        <v>71</v>
      </c>
      <c r="C30" s="83"/>
      <c r="D30" s="83"/>
      <c r="E30" s="84"/>
      <c r="F30" s="85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x14ac:dyDescent="0.2">
      <c r="A31" s="21" t="s">
        <v>4</v>
      </c>
      <c r="B31" s="22" t="s">
        <v>90</v>
      </c>
      <c r="C31" s="47">
        <f t="shared" ref="C31:I31" si="12">SUM(C32,C37)</f>
        <v>0</v>
      </c>
      <c r="D31" s="47">
        <f t="shared" si="12"/>
        <v>0</v>
      </c>
      <c r="E31" s="48">
        <f t="shared" si="12"/>
        <v>0</v>
      </c>
      <c r="F31" s="49">
        <f t="shared" si="12"/>
        <v>0</v>
      </c>
      <c r="G31" s="47">
        <f t="shared" si="12"/>
        <v>0</v>
      </c>
      <c r="H31" s="47">
        <f t="shared" si="12"/>
        <v>0</v>
      </c>
      <c r="I31" s="47">
        <f t="shared" si="12"/>
        <v>0</v>
      </c>
      <c r="J31" s="47">
        <f>SUM(J32,J37)</f>
        <v>0</v>
      </c>
      <c r="K31" s="47">
        <f t="shared" ref="K31:T31" si="13">SUM(K32,K37)</f>
        <v>0</v>
      </c>
      <c r="L31" s="47">
        <f t="shared" si="13"/>
        <v>0</v>
      </c>
      <c r="M31" s="47">
        <f t="shared" si="13"/>
        <v>0</v>
      </c>
      <c r="N31" s="47">
        <f t="shared" si="13"/>
        <v>0</v>
      </c>
      <c r="O31" s="47">
        <f t="shared" si="13"/>
        <v>0</v>
      </c>
      <c r="P31" s="47">
        <f t="shared" si="13"/>
        <v>0</v>
      </c>
      <c r="Q31" s="47">
        <f t="shared" si="13"/>
        <v>0</v>
      </c>
      <c r="R31" s="47">
        <f t="shared" si="13"/>
        <v>0</v>
      </c>
      <c r="S31" s="47">
        <f t="shared" si="13"/>
        <v>0</v>
      </c>
      <c r="T31" s="47">
        <f t="shared" si="13"/>
        <v>0</v>
      </c>
    </row>
    <row r="32" spans="1:20" x14ac:dyDescent="0.2">
      <c r="A32" s="21" t="s">
        <v>7</v>
      </c>
      <c r="B32" s="22" t="s">
        <v>91</v>
      </c>
      <c r="C32" s="47">
        <f t="shared" ref="C32:I32" si="14">SUM(C33:C36)</f>
        <v>0</v>
      </c>
      <c r="D32" s="47">
        <f t="shared" si="14"/>
        <v>0</v>
      </c>
      <c r="E32" s="48">
        <f t="shared" si="14"/>
        <v>0</v>
      </c>
      <c r="F32" s="49">
        <f t="shared" si="14"/>
        <v>0</v>
      </c>
      <c r="G32" s="47">
        <f t="shared" si="14"/>
        <v>0</v>
      </c>
      <c r="H32" s="47">
        <f t="shared" si="14"/>
        <v>0</v>
      </c>
      <c r="I32" s="47">
        <f t="shared" si="14"/>
        <v>0</v>
      </c>
      <c r="J32" s="47">
        <f>SUM(J33:J36)</f>
        <v>0</v>
      </c>
      <c r="K32" s="47">
        <f t="shared" ref="K32:T32" si="15">SUM(K33:K36)</f>
        <v>0</v>
      </c>
      <c r="L32" s="47">
        <f t="shared" si="15"/>
        <v>0</v>
      </c>
      <c r="M32" s="47">
        <f t="shared" si="15"/>
        <v>0</v>
      </c>
      <c r="N32" s="47">
        <f t="shared" si="15"/>
        <v>0</v>
      </c>
      <c r="O32" s="47">
        <f t="shared" si="15"/>
        <v>0</v>
      </c>
      <c r="P32" s="47">
        <f t="shared" si="15"/>
        <v>0</v>
      </c>
      <c r="Q32" s="47">
        <f t="shared" si="15"/>
        <v>0</v>
      </c>
      <c r="R32" s="47">
        <f t="shared" si="15"/>
        <v>0</v>
      </c>
      <c r="S32" s="47">
        <f t="shared" si="15"/>
        <v>0</v>
      </c>
      <c r="T32" s="47">
        <f t="shared" si="15"/>
        <v>0</v>
      </c>
    </row>
    <row r="33" spans="1:20" x14ac:dyDescent="0.2">
      <c r="A33" s="21"/>
      <c r="B33" s="23" t="s">
        <v>92</v>
      </c>
      <c r="C33" s="83"/>
      <c r="D33" s="83"/>
      <c r="E33" s="84"/>
      <c r="F33" s="85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  <row r="34" spans="1:20" x14ac:dyDescent="0.2">
      <c r="A34" s="21"/>
      <c r="B34" s="23" t="s">
        <v>93</v>
      </c>
      <c r="C34" s="83"/>
      <c r="D34" s="83"/>
      <c r="E34" s="84"/>
      <c r="F34" s="85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</row>
    <row r="35" spans="1:20" x14ac:dyDescent="0.2">
      <c r="A35" s="21"/>
      <c r="B35" s="23" t="s">
        <v>94</v>
      </c>
      <c r="C35" s="83"/>
      <c r="D35" s="83"/>
      <c r="E35" s="84"/>
      <c r="F35" s="85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1:20" x14ac:dyDescent="0.2">
      <c r="A36" s="21"/>
      <c r="B36" s="23" t="s">
        <v>95</v>
      </c>
      <c r="C36" s="83"/>
      <c r="D36" s="83"/>
      <c r="E36" s="84"/>
      <c r="F36" s="85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</row>
    <row r="37" spans="1:20" x14ac:dyDescent="0.2">
      <c r="A37" s="21" t="s">
        <v>8</v>
      </c>
      <c r="B37" s="22" t="s">
        <v>96</v>
      </c>
      <c r="C37" s="47">
        <f t="shared" ref="C37:I37" si="16">SUM(C38:C41)</f>
        <v>0</v>
      </c>
      <c r="D37" s="47">
        <f t="shared" si="16"/>
        <v>0</v>
      </c>
      <c r="E37" s="48">
        <f t="shared" si="16"/>
        <v>0</v>
      </c>
      <c r="F37" s="49">
        <f t="shared" si="16"/>
        <v>0</v>
      </c>
      <c r="G37" s="47">
        <f t="shared" si="16"/>
        <v>0</v>
      </c>
      <c r="H37" s="47">
        <f t="shared" si="16"/>
        <v>0</v>
      </c>
      <c r="I37" s="47">
        <f t="shared" si="16"/>
        <v>0</v>
      </c>
      <c r="J37" s="47">
        <f>SUM(J38:J41)</f>
        <v>0</v>
      </c>
      <c r="K37" s="47">
        <f t="shared" ref="K37:T37" si="17">SUM(K38:K41)</f>
        <v>0</v>
      </c>
      <c r="L37" s="47">
        <f t="shared" si="17"/>
        <v>0</v>
      </c>
      <c r="M37" s="47">
        <f t="shared" si="17"/>
        <v>0</v>
      </c>
      <c r="N37" s="47">
        <f t="shared" si="17"/>
        <v>0</v>
      </c>
      <c r="O37" s="47">
        <f t="shared" si="17"/>
        <v>0</v>
      </c>
      <c r="P37" s="47">
        <f t="shared" si="17"/>
        <v>0</v>
      </c>
      <c r="Q37" s="47">
        <f t="shared" si="17"/>
        <v>0</v>
      </c>
      <c r="R37" s="47">
        <f t="shared" si="17"/>
        <v>0</v>
      </c>
      <c r="S37" s="47">
        <f t="shared" si="17"/>
        <v>0</v>
      </c>
      <c r="T37" s="47">
        <f t="shared" si="17"/>
        <v>0</v>
      </c>
    </row>
    <row r="38" spans="1:20" x14ac:dyDescent="0.2">
      <c r="A38" s="21"/>
      <c r="B38" s="23" t="s">
        <v>92</v>
      </c>
      <c r="C38" s="83"/>
      <c r="D38" s="83"/>
      <c r="E38" s="84"/>
      <c r="F38" s="85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</row>
    <row r="39" spans="1:20" x14ac:dyDescent="0.2">
      <c r="A39" s="21"/>
      <c r="B39" s="23" t="s">
        <v>93</v>
      </c>
      <c r="C39" s="83"/>
      <c r="D39" s="83"/>
      <c r="E39" s="84"/>
      <c r="F39" s="85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</row>
    <row r="40" spans="1:20" x14ac:dyDescent="0.2">
      <c r="A40" s="21"/>
      <c r="B40" s="23" t="s">
        <v>94</v>
      </c>
      <c r="C40" s="83"/>
      <c r="D40" s="83"/>
      <c r="E40" s="84"/>
      <c r="F40" s="85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</row>
    <row r="41" spans="1:20" x14ac:dyDescent="0.2">
      <c r="A41" s="21"/>
      <c r="B41" s="23" t="s">
        <v>95</v>
      </c>
      <c r="C41" s="83"/>
      <c r="D41" s="83"/>
      <c r="E41" s="84"/>
      <c r="F41" s="85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</row>
    <row r="42" spans="1:20" x14ac:dyDescent="0.2">
      <c r="A42" s="21" t="s">
        <v>5</v>
      </c>
      <c r="B42" s="23" t="s">
        <v>97</v>
      </c>
      <c r="C42" s="83"/>
      <c r="D42" s="83"/>
      <c r="E42" s="84"/>
      <c r="F42" s="85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</row>
    <row r="43" spans="1:20" ht="25.5" x14ac:dyDescent="0.2">
      <c r="A43" s="24" t="s">
        <v>14</v>
      </c>
      <c r="B43" s="20" t="s">
        <v>98</v>
      </c>
      <c r="C43" s="47">
        <f t="shared" ref="C43:I43" si="18">SUM(C44:C45)</f>
        <v>0</v>
      </c>
      <c r="D43" s="47">
        <f t="shared" si="18"/>
        <v>0</v>
      </c>
      <c r="E43" s="48">
        <f t="shared" si="18"/>
        <v>0</v>
      </c>
      <c r="F43" s="49">
        <f t="shared" si="18"/>
        <v>0</v>
      </c>
      <c r="G43" s="47">
        <f t="shared" si="18"/>
        <v>0</v>
      </c>
      <c r="H43" s="47">
        <f t="shared" si="18"/>
        <v>0</v>
      </c>
      <c r="I43" s="47">
        <f t="shared" si="18"/>
        <v>0</v>
      </c>
      <c r="J43" s="47">
        <f>SUM(J44:J45)</f>
        <v>0</v>
      </c>
      <c r="K43" s="47">
        <f t="shared" ref="K43:T43" si="19">SUM(K44:K45)</f>
        <v>0</v>
      </c>
      <c r="L43" s="47">
        <f t="shared" si="19"/>
        <v>0</v>
      </c>
      <c r="M43" s="47">
        <f t="shared" si="19"/>
        <v>0</v>
      </c>
      <c r="N43" s="47">
        <f t="shared" si="19"/>
        <v>0</v>
      </c>
      <c r="O43" s="47">
        <f t="shared" si="19"/>
        <v>0</v>
      </c>
      <c r="P43" s="47">
        <f t="shared" si="19"/>
        <v>0</v>
      </c>
      <c r="Q43" s="47">
        <f t="shared" si="19"/>
        <v>0</v>
      </c>
      <c r="R43" s="47">
        <f t="shared" si="19"/>
        <v>0</v>
      </c>
      <c r="S43" s="47">
        <f t="shared" si="19"/>
        <v>0</v>
      </c>
      <c r="T43" s="47">
        <f t="shared" si="19"/>
        <v>0</v>
      </c>
    </row>
    <row r="44" spans="1:20" ht="25.5" x14ac:dyDescent="0.2">
      <c r="A44" s="21" t="s">
        <v>2</v>
      </c>
      <c r="B44" s="22" t="s">
        <v>99</v>
      </c>
      <c r="C44" s="83"/>
      <c r="D44" s="83"/>
      <c r="E44" s="84"/>
      <c r="F44" s="85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</row>
    <row r="45" spans="1:20" ht="13.5" thickBot="1" x14ac:dyDescent="0.25">
      <c r="A45" s="21" t="s">
        <v>3</v>
      </c>
      <c r="B45" s="22" t="s">
        <v>100</v>
      </c>
      <c r="C45" s="83"/>
      <c r="D45" s="83"/>
      <c r="E45" s="84"/>
      <c r="F45" s="85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</row>
    <row r="46" spans="1:20" ht="13.5" thickBot="1" x14ac:dyDescent="0.25">
      <c r="A46" s="9" t="s">
        <v>15</v>
      </c>
      <c r="B46" s="10" t="s">
        <v>101</v>
      </c>
      <c r="C46" s="44">
        <f t="shared" ref="C46:I46" si="20">SUM(C47,C53,C66,C83)</f>
        <v>0</v>
      </c>
      <c r="D46" s="44">
        <f t="shared" si="20"/>
        <v>0</v>
      </c>
      <c r="E46" s="45">
        <f t="shared" si="20"/>
        <v>0</v>
      </c>
      <c r="F46" s="46">
        <f t="shared" si="20"/>
        <v>0</v>
      </c>
      <c r="G46" s="44">
        <f t="shared" si="20"/>
        <v>0</v>
      </c>
      <c r="H46" s="44">
        <f t="shared" si="20"/>
        <v>0</v>
      </c>
      <c r="I46" s="44">
        <f t="shared" si="20"/>
        <v>0</v>
      </c>
      <c r="J46" s="44">
        <f>SUM(J47,J53,J66,J83)</f>
        <v>0</v>
      </c>
      <c r="K46" s="44">
        <f t="shared" ref="K46:T46" si="21">SUM(K47,K53,K66,K83)</f>
        <v>0</v>
      </c>
      <c r="L46" s="44">
        <f t="shared" si="21"/>
        <v>0</v>
      </c>
      <c r="M46" s="44">
        <f t="shared" si="21"/>
        <v>0</v>
      </c>
      <c r="N46" s="44">
        <f t="shared" si="21"/>
        <v>0</v>
      </c>
      <c r="O46" s="44">
        <f t="shared" si="21"/>
        <v>0</v>
      </c>
      <c r="P46" s="44">
        <f t="shared" si="21"/>
        <v>0</v>
      </c>
      <c r="Q46" s="44">
        <f t="shared" si="21"/>
        <v>0</v>
      </c>
      <c r="R46" s="44">
        <f t="shared" si="21"/>
        <v>0</v>
      </c>
      <c r="S46" s="44">
        <f t="shared" si="21"/>
        <v>0</v>
      </c>
      <c r="T46" s="44">
        <f t="shared" si="21"/>
        <v>0</v>
      </c>
    </row>
    <row r="47" spans="1:20" x14ac:dyDescent="0.2">
      <c r="A47" s="19" t="s">
        <v>1</v>
      </c>
      <c r="B47" s="20" t="s">
        <v>102</v>
      </c>
      <c r="C47" s="47">
        <f t="shared" ref="C47:I47" si="22">SUM(C48:C52)</f>
        <v>0</v>
      </c>
      <c r="D47" s="47">
        <f t="shared" si="22"/>
        <v>0</v>
      </c>
      <c r="E47" s="48">
        <f t="shared" si="22"/>
        <v>0</v>
      </c>
      <c r="F47" s="49">
        <f t="shared" si="22"/>
        <v>0</v>
      </c>
      <c r="G47" s="47">
        <f t="shared" si="22"/>
        <v>0</v>
      </c>
      <c r="H47" s="47">
        <f t="shared" si="22"/>
        <v>0</v>
      </c>
      <c r="I47" s="47">
        <f t="shared" si="22"/>
        <v>0</v>
      </c>
      <c r="J47" s="47">
        <f>SUM(J48:J52)</f>
        <v>0</v>
      </c>
      <c r="K47" s="47">
        <f t="shared" ref="K47:T47" si="23">SUM(K48:K52)</f>
        <v>0</v>
      </c>
      <c r="L47" s="47">
        <f t="shared" si="23"/>
        <v>0</v>
      </c>
      <c r="M47" s="47">
        <f t="shared" si="23"/>
        <v>0</v>
      </c>
      <c r="N47" s="47">
        <f t="shared" si="23"/>
        <v>0</v>
      </c>
      <c r="O47" s="47">
        <f t="shared" si="23"/>
        <v>0</v>
      </c>
      <c r="P47" s="47">
        <f t="shared" si="23"/>
        <v>0</v>
      </c>
      <c r="Q47" s="47">
        <f t="shared" si="23"/>
        <v>0</v>
      </c>
      <c r="R47" s="47">
        <f t="shared" si="23"/>
        <v>0</v>
      </c>
      <c r="S47" s="47">
        <f t="shared" si="23"/>
        <v>0</v>
      </c>
      <c r="T47" s="47">
        <f t="shared" si="23"/>
        <v>0</v>
      </c>
    </row>
    <row r="48" spans="1:20" x14ac:dyDescent="0.2">
      <c r="A48" s="21" t="s">
        <v>2</v>
      </c>
      <c r="B48" s="22" t="s">
        <v>103</v>
      </c>
      <c r="C48" s="83"/>
      <c r="D48" s="83"/>
      <c r="E48" s="84"/>
      <c r="F48" s="85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</row>
    <row r="49" spans="1:20" x14ac:dyDescent="0.2">
      <c r="A49" s="21" t="s">
        <v>3</v>
      </c>
      <c r="B49" s="22" t="s">
        <v>104</v>
      </c>
      <c r="C49" s="83"/>
      <c r="D49" s="83"/>
      <c r="E49" s="84"/>
      <c r="F49" s="85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</row>
    <row r="50" spans="1:20" x14ac:dyDescent="0.2">
      <c r="A50" s="21" t="s">
        <v>4</v>
      </c>
      <c r="B50" s="22" t="s">
        <v>105</v>
      </c>
      <c r="C50" s="83"/>
      <c r="D50" s="83"/>
      <c r="E50" s="84"/>
      <c r="F50" s="85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</row>
    <row r="51" spans="1:20" x14ac:dyDescent="0.2">
      <c r="A51" s="21" t="s">
        <v>5</v>
      </c>
      <c r="B51" s="22" t="s">
        <v>106</v>
      </c>
      <c r="C51" s="83"/>
      <c r="D51" s="83"/>
      <c r="E51" s="84"/>
      <c r="F51" s="85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</row>
    <row r="52" spans="1:20" x14ac:dyDescent="0.2">
      <c r="A52" s="21" t="s">
        <v>16</v>
      </c>
      <c r="B52" s="22" t="s">
        <v>107</v>
      </c>
      <c r="C52" s="83"/>
      <c r="D52" s="83"/>
      <c r="E52" s="84"/>
      <c r="F52" s="85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1:20" x14ac:dyDescent="0.2">
      <c r="A53" s="19" t="s">
        <v>6</v>
      </c>
      <c r="B53" s="20" t="s">
        <v>108</v>
      </c>
      <c r="C53" s="47">
        <f t="shared" ref="C53:I53" si="24">SUM(C54,C59)</f>
        <v>0</v>
      </c>
      <c r="D53" s="47">
        <f t="shared" si="24"/>
        <v>0</v>
      </c>
      <c r="E53" s="48">
        <f t="shared" si="24"/>
        <v>0</v>
      </c>
      <c r="F53" s="49">
        <f t="shared" si="24"/>
        <v>0</v>
      </c>
      <c r="G53" s="47">
        <f t="shared" si="24"/>
        <v>0</v>
      </c>
      <c r="H53" s="47">
        <f t="shared" si="24"/>
        <v>0</v>
      </c>
      <c r="I53" s="47">
        <f t="shared" si="24"/>
        <v>0</v>
      </c>
      <c r="J53" s="47">
        <f>SUM(J54,J59)</f>
        <v>0</v>
      </c>
      <c r="K53" s="47">
        <f t="shared" ref="K53:T53" si="25">SUM(K54,K59)</f>
        <v>0</v>
      </c>
      <c r="L53" s="47">
        <f t="shared" si="25"/>
        <v>0</v>
      </c>
      <c r="M53" s="47">
        <f t="shared" si="25"/>
        <v>0</v>
      </c>
      <c r="N53" s="47">
        <f t="shared" si="25"/>
        <v>0</v>
      </c>
      <c r="O53" s="47">
        <f t="shared" si="25"/>
        <v>0</v>
      </c>
      <c r="P53" s="47">
        <f t="shared" si="25"/>
        <v>0</v>
      </c>
      <c r="Q53" s="47">
        <f t="shared" si="25"/>
        <v>0</v>
      </c>
      <c r="R53" s="47">
        <f t="shared" si="25"/>
        <v>0</v>
      </c>
      <c r="S53" s="47">
        <f t="shared" si="25"/>
        <v>0</v>
      </c>
      <c r="T53" s="47">
        <f t="shared" si="25"/>
        <v>0</v>
      </c>
    </row>
    <row r="54" spans="1:20" x14ac:dyDescent="0.2">
      <c r="A54" s="21" t="s">
        <v>2</v>
      </c>
      <c r="B54" s="22" t="s">
        <v>109</v>
      </c>
      <c r="C54" s="47">
        <f t="shared" ref="C54:I54" si="26">SUM(C55,C58)</f>
        <v>0</v>
      </c>
      <c r="D54" s="47">
        <f t="shared" si="26"/>
        <v>0</v>
      </c>
      <c r="E54" s="48">
        <f t="shared" si="26"/>
        <v>0</v>
      </c>
      <c r="F54" s="49">
        <f t="shared" si="26"/>
        <v>0</v>
      </c>
      <c r="G54" s="47">
        <f t="shared" si="26"/>
        <v>0</v>
      </c>
      <c r="H54" s="47">
        <f t="shared" si="26"/>
        <v>0</v>
      </c>
      <c r="I54" s="47">
        <f t="shared" si="26"/>
        <v>0</v>
      </c>
      <c r="J54" s="47">
        <f>SUM(J55,J58)</f>
        <v>0</v>
      </c>
      <c r="K54" s="47">
        <f t="shared" ref="K54:T54" si="27">SUM(K55,K58)</f>
        <v>0</v>
      </c>
      <c r="L54" s="47">
        <f t="shared" si="27"/>
        <v>0</v>
      </c>
      <c r="M54" s="47">
        <f t="shared" si="27"/>
        <v>0</v>
      </c>
      <c r="N54" s="47">
        <f t="shared" si="27"/>
        <v>0</v>
      </c>
      <c r="O54" s="47">
        <f t="shared" si="27"/>
        <v>0</v>
      </c>
      <c r="P54" s="47">
        <f t="shared" si="27"/>
        <v>0</v>
      </c>
      <c r="Q54" s="47">
        <f t="shared" si="27"/>
        <v>0</v>
      </c>
      <c r="R54" s="47">
        <f t="shared" si="27"/>
        <v>0</v>
      </c>
      <c r="S54" s="47">
        <f t="shared" si="27"/>
        <v>0</v>
      </c>
      <c r="T54" s="47">
        <f t="shared" si="27"/>
        <v>0</v>
      </c>
    </row>
    <row r="55" spans="1:20" x14ac:dyDescent="0.2">
      <c r="A55" s="21" t="s">
        <v>7</v>
      </c>
      <c r="B55" s="22" t="s">
        <v>110</v>
      </c>
      <c r="C55" s="47">
        <f t="shared" ref="C55:I55" si="28">SUM(C56:C57)</f>
        <v>0</v>
      </c>
      <c r="D55" s="47">
        <f t="shared" si="28"/>
        <v>0</v>
      </c>
      <c r="E55" s="48">
        <f t="shared" si="28"/>
        <v>0</v>
      </c>
      <c r="F55" s="49">
        <f t="shared" si="28"/>
        <v>0</v>
      </c>
      <c r="G55" s="47">
        <f t="shared" si="28"/>
        <v>0</v>
      </c>
      <c r="H55" s="47">
        <f t="shared" si="28"/>
        <v>0</v>
      </c>
      <c r="I55" s="47">
        <f t="shared" si="28"/>
        <v>0</v>
      </c>
      <c r="J55" s="47">
        <f>SUM(J56:J57)</f>
        <v>0</v>
      </c>
      <c r="K55" s="47">
        <f t="shared" ref="K55:T55" si="29">SUM(K56:K57)</f>
        <v>0</v>
      </c>
      <c r="L55" s="47">
        <f t="shared" si="29"/>
        <v>0</v>
      </c>
      <c r="M55" s="47">
        <f t="shared" si="29"/>
        <v>0</v>
      </c>
      <c r="N55" s="47">
        <f t="shared" si="29"/>
        <v>0</v>
      </c>
      <c r="O55" s="47">
        <f t="shared" si="29"/>
        <v>0</v>
      </c>
      <c r="P55" s="47">
        <f t="shared" si="29"/>
        <v>0</v>
      </c>
      <c r="Q55" s="47">
        <f t="shared" si="29"/>
        <v>0</v>
      </c>
      <c r="R55" s="47">
        <f t="shared" si="29"/>
        <v>0</v>
      </c>
      <c r="S55" s="47">
        <f t="shared" si="29"/>
        <v>0</v>
      </c>
      <c r="T55" s="47">
        <f t="shared" si="29"/>
        <v>0</v>
      </c>
    </row>
    <row r="56" spans="1:20" x14ac:dyDescent="0.2">
      <c r="A56" s="21"/>
      <c r="B56" s="23" t="s">
        <v>111</v>
      </c>
      <c r="C56" s="83"/>
      <c r="D56" s="83"/>
      <c r="E56" s="84"/>
      <c r="F56" s="85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</row>
    <row r="57" spans="1:20" x14ac:dyDescent="0.2">
      <c r="A57" s="21"/>
      <c r="B57" s="23" t="s">
        <v>112</v>
      </c>
      <c r="C57" s="83"/>
      <c r="D57" s="83"/>
      <c r="E57" s="84"/>
      <c r="F57" s="85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</row>
    <row r="58" spans="1:20" x14ac:dyDescent="0.2">
      <c r="A58" s="21" t="s">
        <v>8</v>
      </c>
      <c r="B58" s="22" t="s">
        <v>113</v>
      </c>
      <c r="C58" s="83"/>
      <c r="D58" s="83"/>
      <c r="E58" s="84"/>
      <c r="F58" s="85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0" x14ac:dyDescent="0.2">
      <c r="A59" s="21" t="s">
        <v>3</v>
      </c>
      <c r="B59" s="22" t="s">
        <v>114</v>
      </c>
      <c r="C59" s="47">
        <f t="shared" ref="C59:I59" si="30">SUM(C60,C63, C64,C65)</f>
        <v>0</v>
      </c>
      <c r="D59" s="47">
        <f t="shared" si="30"/>
        <v>0</v>
      </c>
      <c r="E59" s="48">
        <f t="shared" si="30"/>
        <v>0</v>
      </c>
      <c r="F59" s="49">
        <f t="shared" si="30"/>
        <v>0</v>
      </c>
      <c r="G59" s="47">
        <f t="shared" si="30"/>
        <v>0</v>
      </c>
      <c r="H59" s="47">
        <f t="shared" si="30"/>
        <v>0</v>
      </c>
      <c r="I59" s="47">
        <f t="shared" si="30"/>
        <v>0</v>
      </c>
      <c r="J59" s="47">
        <f>SUM(J60,J63, J64,J65)</f>
        <v>0</v>
      </c>
      <c r="K59" s="47">
        <f t="shared" ref="K59:T59" si="31">SUM(K60,K63, K64,K65)</f>
        <v>0</v>
      </c>
      <c r="L59" s="47">
        <f t="shared" si="31"/>
        <v>0</v>
      </c>
      <c r="M59" s="47">
        <f t="shared" si="31"/>
        <v>0</v>
      </c>
      <c r="N59" s="47">
        <f t="shared" si="31"/>
        <v>0</v>
      </c>
      <c r="O59" s="47">
        <f t="shared" si="31"/>
        <v>0</v>
      </c>
      <c r="P59" s="47">
        <f t="shared" si="31"/>
        <v>0</v>
      </c>
      <c r="Q59" s="47">
        <f t="shared" si="31"/>
        <v>0</v>
      </c>
      <c r="R59" s="47">
        <f t="shared" si="31"/>
        <v>0</v>
      </c>
      <c r="S59" s="47">
        <f t="shared" si="31"/>
        <v>0</v>
      </c>
      <c r="T59" s="47">
        <f t="shared" si="31"/>
        <v>0</v>
      </c>
    </row>
    <row r="60" spans="1:20" x14ac:dyDescent="0.2">
      <c r="A60" s="21" t="s">
        <v>7</v>
      </c>
      <c r="B60" s="22" t="s">
        <v>110</v>
      </c>
      <c r="C60" s="47">
        <f t="shared" ref="C60:I60" si="32">SUM(C61:C62)</f>
        <v>0</v>
      </c>
      <c r="D60" s="47">
        <f t="shared" si="32"/>
        <v>0</v>
      </c>
      <c r="E60" s="48">
        <f t="shared" si="32"/>
        <v>0</v>
      </c>
      <c r="F60" s="49">
        <f t="shared" si="32"/>
        <v>0</v>
      </c>
      <c r="G60" s="47">
        <f t="shared" si="32"/>
        <v>0</v>
      </c>
      <c r="H60" s="47">
        <f t="shared" si="32"/>
        <v>0</v>
      </c>
      <c r="I60" s="47">
        <f t="shared" si="32"/>
        <v>0</v>
      </c>
      <c r="J60" s="47">
        <f>SUM(J61:J62)</f>
        <v>0</v>
      </c>
      <c r="K60" s="47">
        <f t="shared" ref="K60:T60" si="33">SUM(K61:K62)</f>
        <v>0</v>
      </c>
      <c r="L60" s="47">
        <f t="shared" si="33"/>
        <v>0</v>
      </c>
      <c r="M60" s="47">
        <f t="shared" si="33"/>
        <v>0</v>
      </c>
      <c r="N60" s="47">
        <f t="shared" si="33"/>
        <v>0</v>
      </c>
      <c r="O60" s="47">
        <f t="shared" si="33"/>
        <v>0</v>
      </c>
      <c r="P60" s="47">
        <f t="shared" si="33"/>
        <v>0</v>
      </c>
      <c r="Q60" s="47">
        <f t="shared" si="33"/>
        <v>0</v>
      </c>
      <c r="R60" s="47">
        <f t="shared" si="33"/>
        <v>0</v>
      </c>
      <c r="S60" s="47">
        <f t="shared" si="33"/>
        <v>0</v>
      </c>
      <c r="T60" s="47">
        <f t="shared" si="33"/>
        <v>0</v>
      </c>
    </row>
    <row r="61" spans="1:20" x14ac:dyDescent="0.2">
      <c r="A61" s="21"/>
      <c r="B61" s="23" t="s">
        <v>111</v>
      </c>
      <c r="C61" s="83"/>
      <c r="D61" s="83"/>
      <c r="E61" s="84"/>
      <c r="F61" s="85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</row>
    <row r="62" spans="1:20" x14ac:dyDescent="0.2">
      <c r="A62" s="21"/>
      <c r="B62" s="23" t="s">
        <v>112</v>
      </c>
      <c r="C62" s="83"/>
      <c r="D62" s="83"/>
      <c r="E62" s="84"/>
      <c r="F62" s="85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</row>
    <row r="63" spans="1:20" ht="26.45" customHeight="1" x14ac:dyDescent="0.2">
      <c r="A63" s="21" t="s">
        <v>8</v>
      </c>
      <c r="B63" s="22" t="s">
        <v>115</v>
      </c>
      <c r="C63" s="83"/>
      <c r="D63" s="83"/>
      <c r="E63" s="84"/>
      <c r="F63" s="85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</row>
    <row r="64" spans="1:20" x14ac:dyDescent="0.2">
      <c r="A64" s="21" t="s">
        <v>9</v>
      </c>
      <c r="B64" s="22" t="s">
        <v>113</v>
      </c>
      <c r="C64" s="83"/>
      <c r="D64" s="83"/>
      <c r="E64" s="84"/>
      <c r="F64" s="85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</row>
    <row r="65" spans="1:20" x14ac:dyDescent="0.2">
      <c r="A65" s="21" t="s">
        <v>10</v>
      </c>
      <c r="B65" s="22" t="s">
        <v>116</v>
      </c>
      <c r="C65" s="83"/>
      <c r="D65" s="83"/>
      <c r="E65" s="84"/>
      <c r="F65" s="85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</row>
    <row r="66" spans="1:20" x14ac:dyDescent="0.2">
      <c r="A66" s="19" t="s">
        <v>12</v>
      </c>
      <c r="B66" s="20" t="s">
        <v>117</v>
      </c>
      <c r="C66" s="47">
        <f t="shared" ref="C66:I66" si="34">SUM(C67,C82)</f>
        <v>0</v>
      </c>
      <c r="D66" s="47">
        <f t="shared" si="34"/>
        <v>0</v>
      </c>
      <c r="E66" s="48">
        <f t="shared" si="34"/>
        <v>0</v>
      </c>
      <c r="F66" s="49">
        <f t="shared" si="34"/>
        <v>0</v>
      </c>
      <c r="G66" s="47">
        <f t="shared" si="34"/>
        <v>0</v>
      </c>
      <c r="H66" s="47">
        <f t="shared" si="34"/>
        <v>0</v>
      </c>
      <c r="I66" s="47">
        <f t="shared" si="34"/>
        <v>0</v>
      </c>
      <c r="J66" s="47">
        <f>SUM(J67,J82)</f>
        <v>0</v>
      </c>
      <c r="K66" s="47">
        <f t="shared" ref="K66:T66" si="35">SUM(K67,K82)</f>
        <v>0</v>
      </c>
      <c r="L66" s="47">
        <f t="shared" si="35"/>
        <v>0</v>
      </c>
      <c r="M66" s="47">
        <f t="shared" si="35"/>
        <v>0</v>
      </c>
      <c r="N66" s="47">
        <f t="shared" si="35"/>
        <v>0</v>
      </c>
      <c r="O66" s="47">
        <f t="shared" si="35"/>
        <v>0</v>
      </c>
      <c r="P66" s="47">
        <f t="shared" si="35"/>
        <v>0</v>
      </c>
      <c r="Q66" s="47">
        <f t="shared" si="35"/>
        <v>0</v>
      </c>
      <c r="R66" s="47">
        <f t="shared" si="35"/>
        <v>0</v>
      </c>
      <c r="S66" s="47">
        <f t="shared" si="35"/>
        <v>0</v>
      </c>
      <c r="T66" s="47">
        <f t="shared" si="35"/>
        <v>0</v>
      </c>
    </row>
    <row r="67" spans="1:20" x14ac:dyDescent="0.2">
      <c r="A67" s="21" t="s">
        <v>2</v>
      </c>
      <c r="B67" s="22" t="s">
        <v>118</v>
      </c>
      <c r="C67" s="47">
        <f t="shared" ref="C67:I67" si="36">SUM(C68,C73,C78)</f>
        <v>0</v>
      </c>
      <c r="D67" s="47">
        <f t="shared" si="36"/>
        <v>0</v>
      </c>
      <c r="E67" s="48">
        <f t="shared" si="36"/>
        <v>0</v>
      </c>
      <c r="F67" s="49">
        <f t="shared" si="36"/>
        <v>0</v>
      </c>
      <c r="G67" s="47">
        <f t="shared" si="36"/>
        <v>0</v>
      </c>
      <c r="H67" s="47">
        <f t="shared" si="36"/>
        <v>0</v>
      </c>
      <c r="I67" s="47">
        <f t="shared" si="36"/>
        <v>0</v>
      </c>
      <c r="J67" s="47">
        <f>SUM(J68,J73,J78)</f>
        <v>0</v>
      </c>
      <c r="K67" s="47">
        <f t="shared" ref="K67:T67" si="37">SUM(K68,K73,K78)</f>
        <v>0</v>
      </c>
      <c r="L67" s="47">
        <f t="shared" si="37"/>
        <v>0</v>
      </c>
      <c r="M67" s="47">
        <f t="shared" si="37"/>
        <v>0</v>
      </c>
      <c r="N67" s="47">
        <f t="shared" si="37"/>
        <v>0</v>
      </c>
      <c r="O67" s="47">
        <f t="shared" si="37"/>
        <v>0</v>
      </c>
      <c r="P67" s="47">
        <f t="shared" si="37"/>
        <v>0</v>
      </c>
      <c r="Q67" s="47">
        <f t="shared" si="37"/>
        <v>0</v>
      </c>
      <c r="R67" s="47">
        <f t="shared" si="37"/>
        <v>0</v>
      </c>
      <c r="S67" s="47">
        <f t="shared" si="37"/>
        <v>0</v>
      </c>
      <c r="T67" s="47">
        <f t="shared" si="37"/>
        <v>0</v>
      </c>
    </row>
    <row r="68" spans="1:20" x14ac:dyDescent="0.2">
      <c r="A68" s="21" t="s">
        <v>7</v>
      </c>
      <c r="B68" s="22" t="s">
        <v>119</v>
      </c>
      <c r="C68" s="47">
        <f t="shared" ref="C68:I68" si="38">SUM(C69:C72)</f>
        <v>0</v>
      </c>
      <c r="D68" s="47">
        <f t="shared" si="38"/>
        <v>0</v>
      </c>
      <c r="E68" s="48">
        <f t="shared" si="38"/>
        <v>0</v>
      </c>
      <c r="F68" s="49">
        <f t="shared" si="38"/>
        <v>0</v>
      </c>
      <c r="G68" s="47">
        <f t="shared" si="38"/>
        <v>0</v>
      </c>
      <c r="H68" s="47">
        <f t="shared" si="38"/>
        <v>0</v>
      </c>
      <c r="I68" s="47">
        <f t="shared" si="38"/>
        <v>0</v>
      </c>
      <c r="J68" s="47">
        <f>SUM(J69:J72)</f>
        <v>0</v>
      </c>
      <c r="K68" s="47">
        <f t="shared" ref="K68:T68" si="39">SUM(K69:K72)</f>
        <v>0</v>
      </c>
      <c r="L68" s="47">
        <f t="shared" si="39"/>
        <v>0</v>
      </c>
      <c r="M68" s="47">
        <f t="shared" si="39"/>
        <v>0</v>
      </c>
      <c r="N68" s="47">
        <f t="shared" si="39"/>
        <v>0</v>
      </c>
      <c r="O68" s="47">
        <f t="shared" si="39"/>
        <v>0</v>
      </c>
      <c r="P68" s="47">
        <f t="shared" si="39"/>
        <v>0</v>
      </c>
      <c r="Q68" s="47">
        <f t="shared" si="39"/>
        <v>0</v>
      </c>
      <c r="R68" s="47">
        <f t="shared" si="39"/>
        <v>0</v>
      </c>
      <c r="S68" s="47">
        <f t="shared" si="39"/>
        <v>0</v>
      </c>
      <c r="T68" s="47">
        <f t="shared" si="39"/>
        <v>0</v>
      </c>
    </row>
    <row r="69" spans="1:20" x14ac:dyDescent="0.2">
      <c r="A69" s="21"/>
      <c r="B69" s="23" t="s">
        <v>92</v>
      </c>
      <c r="C69" s="83"/>
      <c r="D69" s="83"/>
      <c r="E69" s="84"/>
      <c r="F69" s="85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</row>
    <row r="70" spans="1:20" x14ac:dyDescent="0.2">
      <c r="A70" s="21"/>
      <c r="B70" s="23" t="s">
        <v>120</v>
      </c>
      <c r="C70" s="83"/>
      <c r="D70" s="83"/>
      <c r="E70" s="84"/>
      <c r="F70" s="85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</row>
    <row r="71" spans="1:20" x14ac:dyDescent="0.2">
      <c r="A71" s="21"/>
      <c r="B71" s="23" t="s">
        <v>94</v>
      </c>
      <c r="C71" s="83"/>
      <c r="D71" s="83"/>
      <c r="E71" s="84"/>
      <c r="F71" s="85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</row>
    <row r="72" spans="1:20" x14ac:dyDescent="0.2">
      <c r="A72" s="21"/>
      <c r="B72" s="23" t="s">
        <v>121</v>
      </c>
      <c r="C72" s="83"/>
      <c r="D72" s="83"/>
      <c r="E72" s="84"/>
      <c r="F72" s="85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</row>
    <row r="73" spans="1:20" x14ac:dyDescent="0.2">
      <c r="A73" s="21" t="s">
        <v>8</v>
      </c>
      <c r="B73" s="23" t="s">
        <v>96</v>
      </c>
      <c r="C73" s="47">
        <f t="shared" ref="C73:I73" si="40">SUM(C74:C77)</f>
        <v>0</v>
      </c>
      <c r="D73" s="47">
        <f t="shared" si="40"/>
        <v>0</v>
      </c>
      <c r="E73" s="48">
        <f t="shared" si="40"/>
        <v>0</v>
      </c>
      <c r="F73" s="49">
        <f t="shared" si="40"/>
        <v>0</v>
      </c>
      <c r="G73" s="47">
        <f t="shared" si="40"/>
        <v>0</v>
      </c>
      <c r="H73" s="47">
        <f t="shared" si="40"/>
        <v>0</v>
      </c>
      <c r="I73" s="47">
        <f t="shared" si="40"/>
        <v>0</v>
      </c>
      <c r="J73" s="47">
        <f>SUM(J74:J77)</f>
        <v>0</v>
      </c>
      <c r="K73" s="47">
        <f t="shared" ref="K73:T73" si="41">SUM(K74:K77)</f>
        <v>0</v>
      </c>
      <c r="L73" s="47">
        <f t="shared" si="41"/>
        <v>0</v>
      </c>
      <c r="M73" s="47">
        <f t="shared" si="41"/>
        <v>0</v>
      </c>
      <c r="N73" s="47">
        <f t="shared" si="41"/>
        <v>0</v>
      </c>
      <c r="O73" s="47">
        <f t="shared" si="41"/>
        <v>0</v>
      </c>
      <c r="P73" s="47">
        <f t="shared" si="41"/>
        <v>0</v>
      </c>
      <c r="Q73" s="47">
        <f t="shared" si="41"/>
        <v>0</v>
      </c>
      <c r="R73" s="47">
        <f t="shared" si="41"/>
        <v>0</v>
      </c>
      <c r="S73" s="47">
        <f t="shared" si="41"/>
        <v>0</v>
      </c>
      <c r="T73" s="47">
        <f t="shared" si="41"/>
        <v>0</v>
      </c>
    </row>
    <row r="74" spans="1:20" x14ac:dyDescent="0.2">
      <c r="A74" s="21"/>
      <c r="B74" s="23" t="s">
        <v>92</v>
      </c>
      <c r="C74" s="83"/>
      <c r="D74" s="83"/>
      <c r="E74" s="84"/>
      <c r="F74" s="85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</row>
    <row r="75" spans="1:20" x14ac:dyDescent="0.2">
      <c r="A75" s="21"/>
      <c r="B75" s="23" t="s">
        <v>120</v>
      </c>
      <c r="C75" s="83"/>
      <c r="D75" s="83"/>
      <c r="E75" s="84"/>
      <c r="F75" s="85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</row>
    <row r="76" spans="1:20" x14ac:dyDescent="0.2">
      <c r="A76" s="21"/>
      <c r="B76" s="23" t="s">
        <v>94</v>
      </c>
      <c r="C76" s="83"/>
      <c r="D76" s="83"/>
      <c r="E76" s="84"/>
      <c r="F76" s="85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</row>
    <row r="77" spans="1:20" x14ac:dyDescent="0.2">
      <c r="A77" s="21"/>
      <c r="B77" s="23" t="s">
        <v>121</v>
      </c>
      <c r="C77" s="83"/>
      <c r="D77" s="83"/>
      <c r="E77" s="84"/>
      <c r="F77" s="85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</row>
    <row r="78" spans="1:20" x14ac:dyDescent="0.2">
      <c r="A78" s="21" t="s">
        <v>17</v>
      </c>
      <c r="B78" s="23" t="s">
        <v>122</v>
      </c>
      <c r="C78" s="50">
        <f t="shared" ref="C78:I78" si="42">SUM(C79:C81)</f>
        <v>0</v>
      </c>
      <c r="D78" s="50">
        <f t="shared" si="42"/>
        <v>0</v>
      </c>
      <c r="E78" s="51">
        <f t="shared" si="42"/>
        <v>0</v>
      </c>
      <c r="F78" s="52">
        <f t="shared" si="42"/>
        <v>0</v>
      </c>
      <c r="G78" s="50">
        <f t="shared" si="42"/>
        <v>0</v>
      </c>
      <c r="H78" s="50">
        <f t="shared" si="42"/>
        <v>0</v>
      </c>
      <c r="I78" s="50">
        <f t="shared" si="42"/>
        <v>0</v>
      </c>
      <c r="J78" s="50">
        <f>SUM(J79:J81)</f>
        <v>0</v>
      </c>
      <c r="K78" s="50">
        <f t="shared" ref="K78:T78" si="43">SUM(K79:K81)</f>
        <v>0</v>
      </c>
      <c r="L78" s="50">
        <f t="shared" si="43"/>
        <v>0</v>
      </c>
      <c r="M78" s="50">
        <f t="shared" si="43"/>
        <v>0</v>
      </c>
      <c r="N78" s="50">
        <f t="shared" si="43"/>
        <v>0</v>
      </c>
      <c r="O78" s="50">
        <f t="shared" si="43"/>
        <v>0</v>
      </c>
      <c r="P78" s="50">
        <f t="shared" si="43"/>
        <v>0</v>
      </c>
      <c r="Q78" s="50">
        <f t="shared" si="43"/>
        <v>0</v>
      </c>
      <c r="R78" s="50">
        <f t="shared" si="43"/>
        <v>0</v>
      </c>
      <c r="S78" s="50">
        <f t="shared" si="43"/>
        <v>0</v>
      </c>
      <c r="T78" s="50">
        <f t="shared" si="43"/>
        <v>0</v>
      </c>
    </row>
    <row r="79" spans="1:20" x14ac:dyDescent="0.2">
      <c r="A79" s="21"/>
      <c r="B79" s="23" t="s">
        <v>123</v>
      </c>
      <c r="C79" s="83"/>
      <c r="D79" s="83"/>
      <c r="E79" s="84"/>
      <c r="F79" s="85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</row>
    <row r="80" spans="1:20" x14ac:dyDescent="0.2">
      <c r="A80" s="21"/>
      <c r="B80" s="23" t="s">
        <v>124</v>
      </c>
      <c r="C80" s="83"/>
      <c r="D80" s="83"/>
      <c r="E80" s="84"/>
      <c r="F80" s="85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</row>
    <row r="81" spans="1:20" x14ac:dyDescent="0.2">
      <c r="A81" s="21"/>
      <c r="B81" s="23" t="s">
        <v>125</v>
      </c>
      <c r="C81" s="83"/>
      <c r="D81" s="83"/>
      <c r="E81" s="84"/>
      <c r="F81" s="85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</row>
    <row r="82" spans="1:20" x14ac:dyDescent="0.2">
      <c r="A82" s="21" t="s">
        <v>3</v>
      </c>
      <c r="B82" s="22" t="s">
        <v>126</v>
      </c>
      <c r="C82" s="83"/>
      <c r="D82" s="83"/>
      <c r="E82" s="84"/>
      <c r="F82" s="85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3" spans="1:20" ht="26.25" thickBot="1" x14ac:dyDescent="0.25">
      <c r="A83" s="19" t="s">
        <v>13</v>
      </c>
      <c r="B83" s="20" t="s">
        <v>127</v>
      </c>
      <c r="C83" s="83"/>
      <c r="D83" s="83"/>
      <c r="E83" s="84"/>
      <c r="F83" s="85"/>
      <c r="G83" s="83"/>
      <c r="H83" s="83"/>
      <c r="I83" s="83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</row>
    <row r="84" spans="1:20" ht="13.5" thickBot="1" x14ac:dyDescent="0.25">
      <c r="A84" s="11"/>
      <c r="B84" s="12" t="s">
        <v>128</v>
      </c>
      <c r="C84" s="53">
        <f t="shared" ref="C84:I84" si="44">SUM(C10,C46)</f>
        <v>0</v>
      </c>
      <c r="D84" s="53">
        <f t="shared" si="44"/>
        <v>0</v>
      </c>
      <c r="E84" s="54">
        <f t="shared" si="44"/>
        <v>0</v>
      </c>
      <c r="F84" s="55">
        <f t="shared" si="44"/>
        <v>0</v>
      </c>
      <c r="G84" s="53">
        <f t="shared" si="44"/>
        <v>0</v>
      </c>
      <c r="H84" s="53">
        <f t="shared" si="44"/>
        <v>0</v>
      </c>
      <c r="I84" s="53">
        <f t="shared" si="44"/>
        <v>0</v>
      </c>
      <c r="J84" s="58">
        <f>SUM(J10,J46)</f>
        <v>0</v>
      </c>
      <c r="K84" s="58">
        <f t="shared" ref="K84:S84" si="45">SUM(K10,K46)</f>
        <v>0</v>
      </c>
      <c r="L84" s="58">
        <f t="shared" si="45"/>
        <v>0</v>
      </c>
      <c r="M84" s="58">
        <f t="shared" si="45"/>
        <v>0</v>
      </c>
      <c r="N84" s="58">
        <f t="shared" si="45"/>
        <v>0</v>
      </c>
      <c r="O84" s="58">
        <f t="shared" si="45"/>
        <v>0</v>
      </c>
      <c r="P84" s="58">
        <f t="shared" si="45"/>
        <v>0</v>
      </c>
      <c r="Q84" s="58">
        <f t="shared" si="45"/>
        <v>0</v>
      </c>
      <c r="R84" s="58">
        <f t="shared" si="45"/>
        <v>0</v>
      </c>
      <c r="S84" s="58">
        <f t="shared" si="45"/>
        <v>0</v>
      </c>
      <c r="T84" s="58">
        <f>SUM(T10,T46)</f>
        <v>0</v>
      </c>
    </row>
    <row r="85" spans="1:20" x14ac:dyDescent="0.2">
      <c r="A85" s="25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</row>
    <row r="86" spans="1:20" x14ac:dyDescent="0.2">
      <c r="A86" s="13"/>
      <c r="B86" s="14" t="s">
        <v>129</v>
      </c>
      <c r="C86" s="15">
        <f t="shared" ref="C86:J86" si="46">+C84-C144</f>
        <v>0</v>
      </c>
      <c r="D86" s="15">
        <f t="shared" si="46"/>
        <v>0</v>
      </c>
      <c r="E86" s="15">
        <f t="shared" si="46"/>
        <v>0</v>
      </c>
      <c r="F86" s="15">
        <f t="shared" si="46"/>
        <v>0</v>
      </c>
      <c r="G86" s="15">
        <f t="shared" si="46"/>
        <v>0</v>
      </c>
      <c r="H86" s="15">
        <f t="shared" si="46"/>
        <v>0</v>
      </c>
      <c r="I86" s="15">
        <f t="shared" si="46"/>
        <v>0</v>
      </c>
      <c r="J86" s="15">
        <f t="shared" si="46"/>
        <v>0</v>
      </c>
      <c r="K86" s="15">
        <f t="shared" ref="K86:T86" si="47">+K84-K144</f>
        <v>0</v>
      </c>
      <c r="L86" s="15">
        <f t="shared" si="47"/>
        <v>0</v>
      </c>
      <c r="M86" s="15">
        <f t="shared" si="47"/>
        <v>0</v>
      </c>
      <c r="N86" s="15">
        <f t="shared" si="47"/>
        <v>0</v>
      </c>
      <c r="O86" s="15">
        <f t="shared" si="47"/>
        <v>0</v>
      </c>
      <c r="P86" s="15">
        <f t="shared" si="47"/>
        <v>0</v>
      </c>
      <c r="Q86" s="15">
        <f t="shared" si="47"/>
        <v>0</v>
      </c>
      <c r="R86" s="15">
        <f t="shared" si="47"/>
        <v>0</v>
      </c>
      <c r="S86" s="15">
        <f t="shared" si="47"/>
        <v>0</v>
      </c>
      <c r="T86" s="15">
        <f t="shared" si="47"/>
        <v>0</v>
      </c>
    </row>
    <row r="87" spans="1:20" ht="12" customHeight="1" x14ac:dyDescent="0.2">
      <c r="A87" s="139" t="s">
        <v>216</v>
      </c>
      <c r="B87" s="139"/>
      <c r="C87" s="139"/>
      <c r="D87" s="139"/>
      <c r="E87" s="139"/>
      <c r="F87" s="139"/>
      <c r="G87" s="139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</row>
    <row r="88" spans="1:20" ht="3" customHeight="1" x14ac:dyDescent="0.2">
      <c r="A88" s="72"/>
      <c r="B88" s="72"/>
      <c r="C88" s="72"/>
      <c r="D88" s="72"/>
      <c r="E88" s="72"/>
      <c r="F88" s="72"/>
      <c r="G88" s="7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</row>
    <row r="89" spans="1:20" ht="20.100000000000001" customHeight="1" x14ac:dyDescent="0.2">
      <c r="A89" s="138" t="str">
        <f>A3</f>
        <v xml:space="preserve">BILANS </v>
      </c>
      <c r="B89" s="138"/>
      <c r="C89" s="138"/>
      <c r="D89" s="138"/>
      <c r="E89" s="138"/>
      <c r="F89" s="138"/>
      <c r="G89" s="138"/>
      <c r="H89" s="138"/>
      <c r="I89" s="138"/>
      <c r="J89" s="138"/>
    </row>
    <row r="90" spans="1:20" ht="12" customHeight="1" thickBot="1" x14ac:dyDescent="0.25"/>
    <row r="91" spans="1:20" ht="13.5" thickBot="1" x14ac:dyDescent="0.25">
      <c r="A91" s="135"/>
      <c r="B91" s="141" t="s">
        <v>130</v>
      </c>
      <c r="C91" s="136" t="s">
        <v>36</v>
      </c>
      <c r="D91" s="136"/>
      <c r="E91" s="136"/>
      <c r="F91" s="143" t="s">
        <v>42</v>
      </c>
      <c r="G91" s="144"/>
      <c r="H91" s="144"/>
      <c r="I91" s="144"/>
      <c r="J91" s="144"/>
      <c r="K91" s="145"/>
      <c r="L91" s="143" t="s">
        <v>42</v>
      </c>
      <c r="M91" s="144"/>
      <c r="N91" s="144"/>
      <c r="O91" s="144"/>
      <c r="P91" s="144"/>
      <c r="Q91" s="144"/>
      <c r="R91" s="144"/>
      <c r="S91" s="144"/>
      <c r="T91" s="145"/>
    </row>
    <row r="92" spans="1:20" ht="13.5" thickBot="1" x14ac:dyDescent="0.25">
      <c r="A92" s="135"/>
      <c r="B92" s="141"/>
      <c r="C92" s="3" t="e">
        <f>$F$9-3</f>
        <v>#VALUE!</v>
      </c>
      <c r="D92" s="3" t="e">
        <f>$F$9-2</f>
        <v>#VALUE!</v>
      </c>
      <c r="E92" s="3" t="e">
        <f>$F$9-1</f>
        <v>#VALUE!</v>
      </c>
      <c r="F92" s="3" t="str">
        <f>IF($C$5="","…",$C$5)</f>
        <v>…</v>
      </c>
      <c r="G92" s="3" t="e">
        <f>$F$9+1</f>
        <v>#VALUE!</v>
      </c>
      <c r="H92" s="3" t="e">
        <f>$F$9+2</f>
        <v>#VALUE!</v>
      </c>
      <c r="I92" s="3" t="e">
        <f>$F$9+3</f>
        <v>#VALUE!</v>
      </c>
      <c r="J92" s="3" t="e">
        <f>$F$9+4</f>
        <v>#VALUE!</v>
      </c>
      <c r="K92" s="3" t="e">
        <f>$F$9+5</f>
        <v>#VALUE!</v>
      </c>
      <c r="L92" s="3" t="e">
        <f>$F$9+6</f>
        <v>#VALUE!</v>
      </c>
      <c r="M92" s="3" t="e">
        <f>$F$9+7</f>
        <v>#VALUE!</v>
      </c>
      <c r="N92" s="3" t="e">
        <f>$F$9+8</f>
        <v>#VALUE!</v>
      </c>
      <c r="O92" s="3" t="e">
        <f>$F$9+9</f>
        <v>#VALUE!</v>
      </c>
      <c r="P92" s="3" t="e">
        <f>$F$9+10</f>
        <v>#VALUE!</v>
      </c>
      <c r="Q92" s="3" t="e">
        <f>$F$9+11</f>
        <v>#VALUE!</v>
      </c>
      <c r="R92" s="3" t="e">
        <f>$F$9+12</f>
        <v>#VALUE!</v>
      </c>
      <c r="S92" s="3" t="e">
        <f>$F$9+13</f>
        <v>#VALUE!</v>
      </c>
      <c r="T92" s="3" t="e">
        <f>$F$9+14</f>
        <v>#VALUE!</v>
      </c>
    </row>
    <row r="93" spans="1:20" ht="13.5" thickBot="1" x14ac:dyDescent="0.25">
      <c r="A93" s="9" t="s">
        <v>0</v>
      </c>
      <c r="B93" s="10" t="s">
        <v>131</v>
      </c>
      <c r="C93" s="44">
        <f t="shared" ref="C93:I93" si="48">SUM(C94:C102)</f>
        <v>0</v>
      </c>
      <c r="D93" s="44">
        <f t="shared" si="48"/>
        <v>0</v>
      </c>
      <c r="E93" s="45">
        <f t="shared" si="48"/>
        <v>0</v>
      </c>
      <c r="F93" s="46">
        <f t="shared" si="48"/>
        <v>0</v>
      </c>
      <c r="G93" s="44">
        <f t="shared" si="48"/>
        <v>0</v>
      </c>
      <c r="H93" s="44">
        <f t="shared" si="48"/>
        <v>0</v>
      </c>
      <c r="I93" s="44">
        <f t="shared" si="48"/>
        <v>0</v>
      </c>
      <c r="J93" s="59">
        <f>SUM(J94:J102)</f>
        <v>0</v>
      </c>
      <c r="K93" s="59">
        <f t="shared" ref="K93:T93" si="49">SUM(K94:K102)</f>
        <v>0</v>
      </c>
      <c r="L93" s="59">
        <f t="shared" si="49"/>
        <v>0</v>
      </c>
      <c r="M93" s="59">
        <f t="shared" si="49"/>
        <v>0</v>
      </c>
      <c r="N93" s="59">
        <f t="shared" si="49"/>
        <v>0</v>
      </c>
      <c r="O93" s="59">
        <f t="shared" si="49"/>
        <v>0</v>
      </c>
      <c r="P93" s="59">
        <f t="shared" si="49"/>
        <v>0</v>
      </c>
      <c r="Q93" s="59">
        <f t="shared" si="49"/>
        <v>0</v>
      </c>
      <c r="R93" s="59">
        <f t="shared" si="49"/>
        <v>0</v>
      </c>
      <c r="S93" s="59">
        <f t="shared" si="49"/>
        <v>0</v>
      </c>
      <c r="T93" s="59">
        <f t="shared" si="49"/>
        <v>0</v>
      </c>
    </row>
    <row r="94" spans="1:20" x14ac:dyDescent="0.2">
      <c r="A94" s="19" t="s">
        <v>1</v>
      </c>
      <c r="B94" s="20" t="s">
        <v>132</v>
      </c>
      <c r="C94" s="83"/>
      <c r="D94" s="83"/>
      <c r="E94" s="84"/>
      <c r="F94" s="85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</row>
    <row r="95" spans="1:20" ht="25.5" x14ac:dyDescent="0.2">
      <c r="A95" s="19" t="s">
        <v>6</v>
      </c>
      <c r="B95" s="20" t="s">
        <v>133</v>
      </c>
      <c r="C95" s="83"/>
      <c r="D95" s="83"/>
      <c r="E95" s="84"/>
      <c r="F95" s="85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</row>
    <row r="96" spans="1:20" x14ac:dyDescent="0.2">
      <c r="A96" s="19" t="s">
        <v>12</v>
      </c>
      <c r="B96" s="20" t="s">
        <v>134</v>
      </c>
      <c r="C96" s="83"/>
      <c r="D96" s="83"/>
      <c r="E96" s="84"/>
      <c r="F96" s="85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</row>
    <row r="97" spans="1:20" x14ac:dyDescent="0.2">
      <c r="A97" s="19" t="s">
        <v>13</v>
      </c>
      <c r="B97" s="20" t="s">
        <v>135</v>
      </c>
      <c r="C97" s="83"/>
      <c r="D97" s="83"/>
      <c r="E97" s="84"/>
      <c r="F97" s="85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</row>
    <row r="98" spans="1:20" x14ac:dyDescent="0.2">
      <c r="A98" s="19" t="s">
        <v>14</v>
      </c>
      <c r="B98" s="20" t="s">
        <v>136</v>
      </c>
      <c r="C98" s="83"/>
      <c r="D98" s="83"/>
      <c r="E98" s="84"/>
      <c r="F98" s="85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</row>
    <row r="99" spans="1:20" x14ac:dyDescent="0.2">
      <c r="A99" s="19" t="s">
        <v>18</v>
      </c>
      <c r="B99" s="20" t="s">
        <v>137</v>
      </c>
      <c r="C99" s="83"/>
      <c r="D99" s="83"/>
      <c r="E99" s="84"/>
      <c r="F99" s="85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</row>
    <row r="100" spans="1:20" x14ac:dyDescent="0.2">
      <c r="A100" s="19" t="s">
        <v>19</v>
      </c>
      <c r="B100" s="20" t="s">
        <v>138</v>
      </c>
      <c r="C100" s="83"/>
      <c r="D100" s="83"/>
      <c r="E100" s="84"/>
      <c r="F100" s="85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</row>
    <row r="101" spans="1:20" x14ac:dyDescent="0.2">
      <c r="A101" s="19" t="s">
        <v>20</v>
      </c>
      <c r="B101" s="20" t="s">
        <v>139</v>
      </c>
      <c r="C101" s="83"/>
      <c r="D101" s="83"/>
      <c r="E101" s="84"/>
      <c r="F101" s="85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</row>
    <row r="102" spans="1:20" ht="26.25" thickBot="1" x14ac:dyDescent="0.25">
      <c r="A102" s="19" t="s">
        <v>21</v>
      </c>
      <c r="B102" s="20" t="s">
        <v>140</v>
      </c>
      <c r="C102" s="83"/>
      <c r="D102" s="83"/>
      <c r="E102" s="84"/>
      <c r="F102" s="85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</row>
    <row r="103" spans="1:20" ht="26.25" thickBot="1" x14ac:dyDescent="0.25">
      <c r="A103" s="9" t="s">
        <v>15</v>
      </c>
      <c r="B103" s="10" t="s">
        <v>141</v>
      </c>
      <c r="C103" s="44">
        <f t="shared" ref="C103:I103" si="50">SUM(C104,C112,C119,C139)</f>
        <v>0</v>
      </c>
      <c r="D103" s="44">
        <f t="shared" si="50"/>
        <v>0</v>
      </c>
      <c r="E103" s="45">
        <f t="shared" si="50"/>
        <v>0</v>
      </c>
      <c r="F103" s="46">
        <f t="shared" si="50"/>
        <v>0</v>
      </c>
      <c r="G103" s="44">
        <f t="shared" si="50"/>
        <v>0</v>
      </c>
      <c r="H103" s="44">
        <f t="shared" si="50"/>
        <v>0</v>
      </c>
      <c r="I103" s="44">
        <f t="shared" si="50"/>
        <v>0</v>
      </c>
      <c r="J103" s="59">
        <f>SUM(J104,J112,J119,J139)</f>
        <v>0</v>
      </c>
      <c r="K103" s="59">
        <f t="shared" ref="K103:T103" si="51">SUM(K104,K112,K119,K139)</f>
        <v>0</v>
      </c>
      <c r="L103" s="59">
        <f t="shared" si="51"/>
        <v>0</v>
      </c>
      <c r="M103" s="59">
        <f t="shared" si="51"/>
        <v>0</v>
      </c>
      <c r="N103" s="59">
        <f t="shared" si="51"/>
        <v>0</v>
      </c>
      <c r="O103" s="59">
        <f t="shared" si="51"/>
        <v>0</v>
      </c>
      <c r="P103" s="59">
        <f t="shared" si="51"/>
        <v>0</v>
      </c>
      <c r="Q103" s="59">
        <f t="shared" si="51"/>
        <v>0</v>
      </c>
      <c r="R103" s="59">
        <f t="shared" si="51"/>
        <v>0</v>
      </c>
      <c r="S103" s="59">
        <f t="shared" si="51"/>
        <v>0</v>
      </c>
      <c r="T103" s="59">
        <f t="shared" si="51"/>
        <v>0</v>
      </c>
    </row>
    <row r="104" spans="1:20" x14ac:dyDescent="0.2">
      <c r="A104" s="19" t="s">
        <v>1</v>
      </c>
      <c r="B104" s="20" t="s">
        <v>142</v>
      </c>
      <c r="C104" s="47">
        <f t="shared" ref="C104:I104" si="52">SUM(C105,C106,C109)</f>
        <v>0</v>
      </c>
      <c r="D104" s="47">
        <f t="shared" si="52"/>
        <v>0</v>
      </c>
      <c r="E104" s="48">
        <f t="shared" si="52"/>
        <v>0</v>
      </c>
      <c r="F104" s="49">
        <f t="shared" si="52"/>
        <v>0</v>
      </c>
      <c r="G104" s="47">
        <f t="shared" si="52"/>
        <v>0</v>
      </c>
      <c r="H104" s="47">
        <f t="shared" si="52"/>
        <v>0</v>
      </c>
      <c r="I104" s="47">
        <f t="shared" si="52"/>
        <v>0</v>
      </c>
      <c r="J104" s="47">
        <f>SUM(J105,J106,J109)</f>
        <v>0</v>
      </c>
      <c r="K104" s="47">
        <f t="shared" ref="K104:T104" si="53">SUM(K105,K106,K109)</f>
        <v>0</v>
      </c>
      <c r="L104" s="47">
        <f t="shared" si="53"/>
        <v>0</v>
      </c>
      <c r="M104" s="47">
        <f t="shared" si="53"/>
        <v>0</v>
      </c>
      <c r="N104" s="47">
        <f t="shared" si="53"/>
        <v>0</v>
      </c>
      <c r="O104" s="47">
        <f t="shared" si="53"/>
        <v>0</v>
      </c>
      <c r="P104" s="47">
        <f t="shared" si="53"/>
        <v>0</v>
      </c>
      <c r="Q104" s="47">
        <f t="shared" si="53"/>
        <v>0</v>
      </c>
      <c r="R104" s="47">
        <f t="shared" si="53"/>
        <v>0</v>
      </c>
      <c r="S104" s="47">
        <f t="shared" si="53"/>
        <v>0</v>
      </c>
      <c r="T104" s="47">
        <f t="shared" si="53"/>
        <v>0</v>
      </c>
    </row>
    <row r="105" spans="1:20" ht="25.5" x14ac:dyDescent="0.2">
      <c r="A105" s="21" t="s">
        <v>2</v>
      </c>
      <c r="B105" s="22" t="s">
        <v>143</v>
      </c>
      <c r="C105" s="83"/>
      <c r="D105" s="83"/>
      <c r="E105" s="84"/>
      <c r="F105" s="85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 x14ac:dyDescent="0.2">
      <c r="A106" s="21" t="s">
        <v>3</v>
      </c>
      <c r="B106" s="22" t="s">
        <v>144</v>
      </c>
      <c r="C106" s="50">
        <f t="shared" ref="C106:I106" si="54">SUM(C107:C108)</f>
        <v>0</v>
      </c>
      <c r="D106" s="50">
        <f t="shared" si="54"/>
        <v>0</v>
      </c>
      <c r="E106" s="51">
        <f t="shared" si="54"/>
        <v>0</v>
      </c>
      <c r="F106" s="52">
        <f t="shared" si="54"/>
        <v>0</v>
      </c>
      <c r="G106" s="50">
        <f t="shared" si="54"/>
        <v>0</v>
      </c>
      <c r="H106" s="50">
        <f t="shared" si="54"/>
        <v>0</v>
      </c>
      <c r="I106" s="50">
        <f t="shared" si="54"/>
        <v>0</v>
      </c>
      <c r="J106" s="50">
        <f>SUM(J107:J108)</f>
        <v>0</v>
      </c>
      <c r="K106" s="50">
        <f t="shared" ref="K106:T106" si="55">SUM(K107:K108)</f>
        <v>0</v>
      </c>
      <c r="L106" s="50">
        <f t="shared" si="55"/>
        <v>0</v>
      </c>
      <c r="M106" s="50">
        <f t="shared" si="55"/>
        <v>0</v>
      </c>
      <c r="N106" s="50">
        <f t="shared" si="55"/>
        <v>0</v>
      </c>
      <c r="O106" s="50">
        <f t="shared" si="55"/>
        <v>0</v>
      </c>
      <c r="P106" s="50">
        <f t="shared" si="55"/>
        <v>0</v>
      </c>
      <c r="Q106" s="50">
        <f t="shared" si="55"/>
        <v>0</v>
      </c>
      <c r="R106" s="50">
        <f t="shared" si="55"/>
        <v>0</v>
      </c>
      <c r="S106" s="50">
        <f t="shared" si="55"/>
        <v>0</v>
      </c>
      <c r="T106" s="50">
        <f t="shared" si="55"/>
        <v>0</v>
      </c>
    </row>
    <row r="107" spans="1:20" x14ac:dyDescent="0.2">
      <c r="A107" s="21"/>
      <c r="B107" s="22" t="s">
        <v>145</v>
      </c>
      <c r="C107" s="83"/>
      <c r="D107" s="83"/>
      <c r="E107" s="84"/>
      <c r="F107" s="85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</row>
    <row r="108" spans="1:20" x14ac:dyDescent="0.2">
      <c r="A108" s="21"/>
      <c r="B108" s="22" t="s">
        <v>146</v>
      </c>
      <c r="C108" s="83"/>
      <c r="D108" s="83"/>
      <c r="E108" s="84"/>
      <c r="F108" s="85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</row>
    <row r="109" spans="1:20" x14ac:dyDescent="0.2">
      <c r="A109" s="21" t="s">
        <v>4</v>
      </c>
      <c r="B109" s="22" t="s">
        <v>147</v>
      </c>
      <c r="C109" s="50">
        <f t="shared" ref="C109:I109" si="56">SUM(C110:C111)</f>
        <v>0</v>
      </c>
      <c r="D109" s="50">
        <f t="shared" si="56"/>
        <v>0</v>
      </c>
      <c r="E109" s="51">
        <f t="shared" si="56"/>
        <v>0</v>
      </c>
      <c r="F109" s="52">
        <f t="shared" si="56"/>
        <v>0</v>
      </c>
      <c r="G109" s="50">
        <f t="shared" si="56"/>
        <v>0</v>
      </c>
      <c r="H109" s="50">
        <f t="shared" si="56"/>
        <v>0</v>
      </c>
      <c r="I109" s="50">
        <f t="shared" si="56"/>
        <v>0</v>
      </c>
      <c r="J109" s="50">
        <f>SUM(J110:J111)</f>
        <v>0</v>
      </c>
      <c r="K109" s="50">
        <f t="shared" ref="K109:T109" si="57">SUM(K110:K111)</f>
        <v>0</v>
      </c>
      <c r="L109" s="50">
        <f t="shared" si="57"/>
        <v>0</v>
      </c>
      <c r="M109" s="50">
        <f t="shared" si="57"/>
        <v>0</v>
      </c>
      <c r="N109" s="50">
        <f t="shared" si="57"/>
        <v>0</v>
      </c>
      <c r="O109" s="50">
        <f t="shared" si="57"/>
        <v>0</v>
      </c>
      <c r="P109" s="50">
        <f t="shared" si="57"/>
        <v>0</v>
      </c>
      <c r="Q109" s="50">
        <f t="shared" si="57"/>
        <v>0</v>
      </c>
      <c r="R109" s="50">
        <f t="shared" si="57"/>
        <v>0</v>
      </c>
      <c r="S109" s="50">
        <f t="shared" si="57"/>
        <v>0</v>
      </c>
      <c r="T109" s="50">
        <f t="shared" si="57"/>
        <v>0</v>
      </c>
    </row>
    <row r="110" spans="1:20" x14ac:dyDescent="0.2">
      <c r="A110" s="21"/>
      <c r="B110" s="22" t="s">
        <v>148</v>
      </c>
      <c r="C110" s="83"/>
      <c r="D110" s="83"/>
      <c r="E110" s="84"/>
      <c r="F110" s="85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</row>
    <row r="111" spans="1:20" x14ac:dyDescent="0.2">
      <c r="A111" s="21"/>
      <c r="B111" s="23" t="s">
        <v>38</v>
      </c>
      <c r="C111" s="83"/>
      <c r="D111" s="83"/>
      <c r="E111" s="84"/>
      <c r="F111" s="85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</row>
    <row r="112" spans="1:20" x14ac:dyDescent="0.2">
      <c r="A112" s="19" t="s">
        <v>6</v>
      </c>
      <c r="B112" s="20" t="s">
        <v>149</v>
      </c>
      <c r="C112" s="47">
        <f t="shared" ref="C112:I112" si="58">SUM(C113:C114)</f>
        <v>0</v>
      </c>
      <c r="D112" s="47">
        <f t="shared" si="58"/>
        <v>0</v>
      </c>
      <c r="E112" s="48">
        <f t="shared" si="58"/>
        <v>0</v>
      </c>
      <c r="F112" s="49">
        <f t="shared" si="58"/>
        <v>0</v>
      </c>
      <c r="G112" s="47">
        <f t="shared" si="58"/>
        <v>0</v>
      </c>
      <c r="H112" s="47">
        <f t="shared" si="58"/>
        <v>0</v>
      </c>
      <c r="I112" s="47">
        <f t="shared" si="58"/>
        <v>0</v>
      </c>
      <c r="J112" s="47">
        <f>SUM(J113:J114)</f>
        <v>0</v>
      </c>
      <c r="K112" s="47">
        <f t="shared" ref="K112:T112" si="59">SUM(K113:K114)</f>
        <v>0</v>
      </c>
      <c r="L112" s="47">
        <f t="shared" si="59"/>
        <v>0</v>
      </c>
      <c r="M112" s="47">
        <f t="shared" si="59"/>
        <v>0</v>
      </c>
      <c r="N112" s="47">
        <f t="shared" si="59"/>
        <v>0</v>
      </c>
      <c r="O112" s="47">
        <f t="shared" si="59"/>
        <v>0</v>
      </c>
      <c r="P112" s="47">
        <f t="shared" si="59"/>
        <v>0</v>
      </c>
      <c r="Q112" s="47">
        <f t="shared" si="59"/>
        <v>0</v>
      </c>
      <c r="R112" s="47">
        <f t="shared" si="59"/>
        <v>0</v>
      </c>
      <c r="S112" s="47">
        <f t="shared" si="59"/>
        <v>0</v>
      </c>
      <c r="T112" s="47">
        <f t="shared" si="59"/>
        <v>0</v>
      </c>
    </row>
    <row r="113" spans="1:20" x14ac:dyDescent="0.2">
      <c r="A113" s="21" t="s">
        <v>2</v>
      </c>
      <c r="B113" s="22" t="s">
        <v>150</v>
      </c>
      <c r="C113" s="83"/>
      <c r="D113" s="83"/>
      <c r="E113" s="84"/>
      <c r="F113" s="85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</row>
    <row r="114" spans="1:20" x14ac:dyDescent="0.2">
      <c r="A114" s="21" t="s">
        <v>3</v>
      </c>
      <c r="B114" s="22" t="s">
        <v>151</v>
      </c>
      <c r="C114" s="50">
        <f t="shared" ref="C114:I114" si="60">SUM(C115:C118)</f>
        <v>0</v>
      </c>
      <c r="D114" s="50">
        <f t="shared" si="60"/>
        <v>0</v>
      </c>
      <c r="E114" s="51">
        <f t="shared" si="60"/>
        <v>0</v>
      </c>
      <c r="F114" s="52">
        <f t="shared" si="60"/>
        <v>0</v>
      </c>
      <c r="G114" s="50">
        <f t="shared" si="60"/>
        <v>0</v>
      </c>
      <c r="H114" s="50">
        <f t="shared" si="60"/>
        <v>0</v>
      </c>
      <c r="I114" s="50">
        <f t="shared" si="60"/>
        <v>0</v>
      </c>
      <c r="J114" s="50">
        <f>SUM(J115:J118)</f>
        <v>0</v>
      </c>
      <c r="K114" s="50">
        <f t="shared" ref="K114:T114" si="61">SUM(K115:K118)</f>
        <v>0</v>
      </c>
      <c r="L114" s="50">
        <f t="shared" si="61"/>
        <v>0</v>
      </c>
      <c r="M114" s="50">
        <f t="shared" si="61"/>
        <v>0</v>
      </c>
      <c r="N114" s="50">
        <f t="shared" si="61"/>
        <v>0</v>
      </c>
      <c r="O114" s="50">
        <f t="shared" si="61"/>
        <v>0</v>
      </c>
      <c r="P114" s="50">
        <f t="shared" si="61"/>
        <v>0</v>
      </c>
      <c r="Q114" s="50">
        <f t="shared" si="61"/>
        <v>0</v>
      </c>
      <c r="R114" s="50">
        <f t="shared" si="61"/>
        <v>0</v>
      </c>
      <c r="S114" s="50">
        <f t="shared" si="61"/>
        <v>0</v>
      </c>
      <c r="T114" s="50">
        <f t="shared" si="61"/>
        <v>0</v>
      </c>
    </row>
    <row r="115" spans="1:20" x14ac:dyDescent="0.2">
      <c r="A115" s="21"/>
      <c r="B115" s="22" t="s">
        <v>152</v>
      </c>
      <c r="C115" s="83"/>
      <c r="D115" s="83"/>
      <c r="E115" s="84"/>
      <c r="F115" s="85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</row>
    <row r="116" spans="1:20" ht="16.149999999999999" customHeight="1" x14ac:dyDescent="0.2">
      <c r="A116" s="21"/>
      <c r="B116" s="22" t="s">
        <v>153</v>
      </c>
      <c r="C116" s="83"/>
      <c r="D116" s="83"/>
      <c r="E116" s="84"/>
      <c r="F116" s="85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</row>
    <row r="117" spans="1:20" x14ac:dyDescent="0.2">
      <c r="A117" s="21"/>
      <c r="B117" s="22" t="s">
        <v>154</v>
      </c>
      <c r="C117" s="83"/>
      <c r="D117" s="83"/>
      <c r="E117" s="84"/>
      <c r="F117" s="85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</row>
    <row r="118" spans="1:20" x14ac:dyDescent="0.2">
      <c r="A118" s="21"/>
      <c r="B118" s="22" t="s">
        <v>155</v>
      </c>
      <c r="C118" s="83"/>
      <c r="D118" s="83"/>
      <c r="E118" s="84"/>
      <c r="F118" s="85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</row>
    <row r="119" spans="1:20" x14ac:dyDescent="0.2">
      <c r="A119" s="19" t="s">
        <v>12</v>
      </c>
      <c r="B119" s="20" t="s">
        <v>156</v>
      </c>
      <c r="C119" s="47">
        <f t="shared" ref="C119:I119" si="62">SUM(C120,C126,C138)</f>
        <v>0</v>
      </c>
      <c r="D119" s="47">
        <f t="shared" si="62"/>
        <v>0</v>
      </c>
      <c r="E119" s="48">
        <f t="shared" si="62"/>
        <v>0</v>
      </c>
      <c r="F119" s="49">
        <f t="shared" si="62"/>
        <v>0</v>
      </c>
      <c r="G119" s="47">
        <f t="shared" si="62"/>
        <v>0</v>
      </c>
      <c r="H119" s="47">
        <f t="shared" si="62"/>
        <v>0</v>
      </c>
      <c r="I119" s="47">
        <f t="shared" si="62"/>
        <v>0</v>
      </c>
      <c r="J119" s="47">
        <f>SUM(J120,J126,J138)</f>
        <v>0</v>
      </c>
      <c r="K119" s="47">
        <f t="shared" ref="K119:T119" si="63">SUM(K120,K126,K138)</f>
        <v>0</v>
      </c>
      <c r="L119" s="47">
        <f t="shared" si="63"/>
        <v>0</v>
      </c>
      <c r="M119" s="47">
        <f t="shared" si="63"/>
        <v>0</v>
      </c>
      <c r="N119" s="47">
        <f t="shared" si="63"/>
        <v>0</v>
      </c>
      <c r="O119" s="47">
        <f t="shared" si="63"/>
        <v>0</v>
      </c>
      <c r="P119" s="47">
        <f t="shared" si="63"/>
        <v>0</v>
      </c>
      <c r="Q119" s="47">
        <f t="shared" si="63"/>
        <v>0</v>
      </c>
      <c r="R119" s="47">
        <f t="shared" si="63"/>
        <v>0</v>
      </c>
      <c r="S119" s="47">
        <f t="shared" si="63"/>
        <v>0</v>
      </c>
      <c r="T119" s="47">
        <f t="shared" si="63"/>
        <v>0</v>
      </c>
    </row>
    <row r="120" spans="1:20" x14ac:dyDescent="0.2">
      <c r="A120" s="21" t="s">
        <v>2</v>
      </c>
      <c r="B120" s="22" t="s">
        <v>157</v>
      </c>
      <c r="C120" s="50">
        <f t="shared" ref="C120:I120" si="64">SUM(C121,C124,C125)</f>
        <v>0</v>
      </c>
      <c r="D120" s="50">
        <f t="shared" si="64"/>
        <v>0</v>
      </c>
      <c r="E120" s="51">
        <f t="shared" si="64"/>
        <v>0</v>
      </c>
      <c r="F120" s="52">
        <f t="shared" si="64"/>
        <v>0</v>
      </c>
      <c r="G120" s="50">
        <f t="shared" si="64"/>
        <v>0</v>
      </c>
      <c r="H120" s="50">
        <f t="shared" si="64"/>
        <v>0</v>
      </c>
      <c r="I120" s="50">
        <f t="shared" si="64"/>
        <v>0</v>
      </c>
      <c r="J120" s="50">
        <f>SUM(J121,J124,J125)</f>
        <v>0</v>
      </c>
      <c r="K120" s="50">
        <f t="shared" ref="K120:T120" si="65">SUM(K121,K124,K125)</f>
        <v>0</v>
      </c>
      <c r="L120" s="50">
        <f t="shared" si="65"/>
        <v>0</v>
      </c>
      <c r="M120" s="50">
        <f t="shared" si="65"/>
        <v>0</v>
      </c>
      <c r="N120" s="50">
        <f t="shared" si="65"/>
        <v>0</v>
      </c>
      <c r="O120" s="50">
        <f t="shared" si="65"/>
        <v>0</v>
      </c>
      <c r="P120" s="50">
        <f t="shared" si="65"/>
        <v>0</v>
      </c>
      <c r="Q120" s="50">
        <f t="shared" si="65"/>
        <v>0</v>
      </c>
      <c r="R120" s="50">
        <f t="shared" si="65"/>
        <v>0</v>
      </c>
      <c r="S120" s="50">
        <f t="shared" si="65"/>
        <v>0</v>
      </c>
      <c r="T120" s="50">
        <f t="shared" si="65"/>
        <v>0</v>
      </c>
    </row>
    <row r="121" spans="1:20" ht="15.6" customHeight="1" x14ac:dyDescent="0.2">
      <c r="A121" s="21"/>
      <c r="B121" s="22" t="s">
        <v>158</v>
      </c>
      <c r="C121" s="50">
        <f t="shared" ref="C121:I121" si="66">SUM(C122:C123)</f>
        <v>0</v>
      </c>
      <c r="D121" s="50">
        <f t="shared" si="66"/>
        <v>0</v>
      </c>
      <c r="E121" s="51">
        <f t="shared" si="66"/>
        <v>0</v>
      </c>
      <c r="F121" s="52">
        <f t="shared" si="66"/>
        <v>0</v>
      </c>
      <c r="G121" s="50">
        <f t="shared" si="66"/>
        <v>0</v>
      </c>
      <c r="H121" s="50">
        <f t="shared" si="66"/>
        <v>0</v>
      </c>
      <c r="I121" s="50">
        <f t="shared" si="66"/>
        <v>0</v>
      </c>
      <c r="J121" s="50">
        <f>SUM(J122:J123)</f>
        <v>0</v>
      </c>
      <c r="K121" s="50">
        <f t="shared" ref="K121:T121" si="67">SUM(K122:K123)</f>
        <v>0</v>
      </c>
      <c r="L121" s="50">
        <f t="shared" si="67"/>
        <v>0</v>
      </c>
      <c r="M121" s="50">
        <f t="shared" si="67"/>
        <v>0</v>
      </c>
      <c r="N121" s="50">
        <f t="shared" si="67"/>
        <v>0</v>
      </c>
      <c r="O121" s="50">
        <f t="shared" si="67"/>
        <v>0</v>
      </c>
      <c r="P121" s="50">
        <f t="shared" si="67"/>
        <v>0</v>
      </c>
      <c r="Q121" s="50">
        <f t="shared" si="67"/>
        <v>0</v>
      </c>
      <c r="R121" s="50">
        <f t="shared" si="67"/>
        <v>0</v>
      </c>
      <c r="S121" s="50">
        <f t="shared" si="67"/>
        <v>0</v>
      </c>
      <c r="T121" s="50">
        <f t="shared" si="67"/>
        <v>0</v>
      </c>
    </row>
    <row r="122" spans="1:20" x14ac:dyDescent="0.2">
      <c r="A122" s="21"/>
      <c r="B122" s="22" t="s">
        <v>159</v>
      </c>
      <c r="C122" s="83"/>
      <c r="D122" s="83"/>
      <c r="E122" s="84"/>
      <c r="F122" s="85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</row>
    <row r="123" spans="1:20" x14ac:dyDescent="0.2">
      <c r="A123" s="21"/>
      <c r="B123" s="22" t="s">
        <v>160</v>
      </c>
      <c r="C123" s="83"/>
      <c r="D123" s="83"/>
      <c r="E123" s="84"/>
      <c r="F123" s="85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</row>
    <row r="124" spans="1:20" x14ac:dyDescent="0.2">
      <c r="A124" s="21"/>
      <c r="B124" s="28" t="s">
        <v>161</v>
      </c>
      <c r="C124" s="83"/>
      <c r="D124" s="83"/>
      <c r="E124" s="84"/>
      <c r="F124" s="85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</row>
    <row r="125" spans="1:20" x14ac:dyDescent="0.2">
      <c r="A125" s="21"/>
      <c r="B125" s="22" t="s">
        <v>162</v>
      </c>
      <c r="C125" s="83"/>
      <c r="D125" s="83"/>
      <c r="E125" s="84"/>
      <c r="F125" s="85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</row>
    <row r="126" spans="1:20" x14ac:dyDescent="0.2">
      <c r="A126" s="21" t="s">
        <v>3</v>
      </c>
      <c r="B126" s="22" t="s">
        <v>151</v>
      </c>
      <c r="C126" s="50">
        <f t="shared" ref="C126:I126" si="68">SUM(C127:C130,C133:C137)</f>
        <v>0</v>
      </c>
      <c r="D126" s="50">
        <f t="shared" si="68"/>
        <v>0</v>
      </c>
      <c r="E126" s="51">
        <f t="shared" si="68"/>
        <v>0</v>
      </c>
      <c r="F126" s="52">
        <f t="shared" si="68"/>
        <v>0</v>
      </c>
      <c r="G126" s="50">
        <f t="shared" si="68"/>
        <v>0</v>
      </c>
      <c r="H126" s="50">
        <f t="shared" si="68"/>
        <v>0</v>
      </c>
      <c r="I126" s="50">
        <f t="shared" si="68"/>
        <v>0</v>
      </c>
      <c r="J126" s="50">
        <f>SUM(J127:J130,J133:J137)</f>
        <v>0</v>
      </c>
      <c r="K126" s="50">
        <f t="shared" ref="K126:T126" si="69">SUM(K127:K130,K133:K137)</f>
        <v>0</v>
      </c>
      <c r="L126" s="50">
        <f t="shared" si="69"/>
        <v>0</v>
      </c>
      <c r="M126" s="50">
        <f t="shared" si="69"/>
        <v>0</v>
      </c>
      <c r="N126" s="50">
        <f t="shared" si="69"/>
        <v>0</v>
      </c>
      <c r="O126" s="50">
        <f t="shared" si="69"/>
        <v>0</v>
      </c>
      <c r="P126" s="50">
        <f t="shared" si="69"/>
        <v>0</v>
      </c>
      <c r="Q126" s="50">
        <f t="shared" si="69"/>
        <v>0</v>
      </c>
      <c r="R126" s="50">
        <f t="shared" si="69"/>
        <v>0</v>
      </c>
      <c r="S126" s="50">
        <f t="shared" si="69"/>
        <v>0</v>
      </c>
      <c r="T126" s="50">
        <f t="shared" si="69"/>
        <v>0</v>
      </c>
    </row>
    <row r="127" spans="1:20" x14ac:dyDescent="0.2">
      <c r="A127" s="21"/>
      <c r="B127" s="22" t="s">
        <v>152</v>
      </c>
      <c r="C127" s="83"/>
      <c r="D127" s="83"/>
      <c r="E127" s="84"/>
      <c r="F127" s="85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</row>
    <row r="128" spans="1:20" ht="16.149999999999999" customHeight="1" x14ac:dyDescent="0.2">
      <c r="A128" s="21"/>
      <c r="B128" s="22" t="s">
        <v>153</v>
      </c>
      <c r="C128" s="83"/>
      <c r="D128" s="83"/>
      <c r="E128" s="84"/>
      <c r="F128" s="85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</row>
    <row r="129" spans="1:20" x14ac:dyDescent="0.2">
      <c r="A129" s="21"/>
      <c r="B129" s="22" t="s">
        <v>154</v>
      </c>
      <c r="C129" s="83"/>
      <c r="D129" s="83"/>
      <c r="E129" s="84"/>
      <c r="F129" s="85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</row>
    <row r="130" spans="1:20" x14ac:dyDescent="0.2">
      <c r="A130" s="21"/>
      <c r="B130" s="16" t="s">
        <v>163</v>
      </c>
      <c r="C130" s="50">
        <f t="shared" ref="C130:I130" si="70">SUM(C131:C132)</f>
        <v>0</v>
      </c>
      <c r="D130" s="50">
        <f t="shared" si="70"/>
        <v>0</v>
      </c>
      <c r="E130" s="51">
        <f t="shared" si="70"/>
        <v>0</v>
      </c>
      <c r="F130" s="52">
        <f t="shared" si="70"/>
        <v>0</v>
      </c>
      <c r="G130" s="50">
        <f t="shared" si="70"/>
        <v>0</v>
      </c>
      <c r="H130" s="50">
        <f t="shared" si="70"/>
        <v>0</v>
      </c>
      <c r="I130" s="50">
        <f t="shared" si="70"/>
        <v>0</v>
      </c>
      <c r="J130" s="50">
        <f>SUM(J131:J132)</f>
        <v>0</v>
      </c>
      <c r="K130" s="50">
        <f t="shared" ref="K130:T130" si="71">SUM(K131:K132)</f>
        <v>0</v>
      </c>
      <c r="L130" s="50">
        <f t="shared" si="71"/>
        <v>0</v>
      </c>
      <c r="M130" s="50">
        <f t="shared" si="71"/>
        <v>0</v>
      </c>
      <c r="N130" s="50">
        <f t="shared" si="71"/>
        <v>0</v>
      </c>
      <c r="O130" s="50">
        <f t="shared" si="71"/>
        <v>0</v>
      </c>
      <c r="P130" s="50">
        <f t="shared" si="71"/>
        <v>0</v>
      </c>
      <c r="Q130" s="50">
        <f t="shared" si="71"/>
        <v>0</v>
      </c>
      <c r="R130" s="50">
        <f t="shared" si="71"/>
        <v>0</v>
      </c>
      <c r="S130" s="50">
        <f t="shared" si="71"/>
        <v>0</v>
      </c>
      <c r="T130" s="50">
        <f t="shared" si="71"/>
        <v>0</v>
      </c>
    </row>
    <row r="131" spans="1:20" x14ac:dyDescent="0.2">
      <c r="A131" s="21"/>
      <c r="B131" s="22" t="s">
        <v>159</v>
      </c>
      <c r="C131" s="83"/>
      <c r="D131" s="83"/>
      <c r="E131" s="84"/>
      <c r="F131" s="85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</row>
    <row r="132" spans="1:20" x14ac:dyDescent="0.2">
      <c r="A132" s="21"/>
      <c r="B132" s="22" t="s">
        <v>160</v>
      </c>
      <c r="C132" s="83"/>
      <c r="D132" s="83"/>
      <c r="E132" s="84"/>
      <c r="F132" s="85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</row>
    <row r="133" spans="1:20" x14ac:dyDescent="0.2">
      <c r="A133" s="21"/>
      <c r="B133" s="22" t="s">
        <v>164</v>
      </c>
      <c r="C133" s="83"/>
      <c r="D133" s="83"/>
      <c r="E133" s="84"/>
      <c r="F133" s="85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</row>
    <row r="134" spans="1:20" x14ac:dyDescent="0.2">
      <c r="A134" s="21"/>
      <c r="B134" s="22" t="s">
        <v>165</v>
      </c>
      <c r="C134" s="83"/>
      <c r="D134" s="83"/>
      <c r="E134" s="84"/>
      <c r="F134" s="85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</row>
    <row r="135" spans="1:20" ht="25.5" x14ac:dyDescent="0.2">
      <c r="A135" s="21"/>
      <c r="B135" s="22" t="s">
        <v>166</v>
      </c>
      <c r="C135" s="83"/>
      <c r="D135" s="83"/>
      <c r="E135" s="84"/>
      <c r="F135" s="85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</row>
    <row r="136" spans="1:20" x14ac:dyDescent="0.2">
      <c r="A136" s="21"/>
      <c r="B136" s="22" t="s">
        <v>167</v>
      </c>
      <c r="C136" s="83"/>
      <c r="D136" s="83"/>
      <c r="E136" s="84"/>
      <c r="F136" s="85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</row>
    <row r="137" spans="1:20" x14ac:dyDescent="0.2">
      <c r="A137" s="21"/>
      <c r="B137" s="16" t="s">
        <v>168</v>
      </c>
      <c r="C137" s="83"/>
      <c r="D137" s="83"/>
      <c r="E137" s="84"/>
      <c r="F137" s="85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</row>
    <row r="138" spans="1:20" x14ac:dyDescent="0.2">
      <c r="A138" s="21" t="s">
        <v>4</v>
      </c>
      <c r="B138" s="22" t="s">
        <v>169</v>
      </c>
      <c r="C138" s="83"/>
      <c r="D138" s="83"/>
      <c r="E138" s="84"/>
      <c r="F138" s="85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</row>
    <row r="139" spans="1:20" x14ac:dyDescent="0.2">
      <c r="A139" s="19" t="s">
        <v>13</v>
      </c>
      <c r="B139" s="20" t="s">
        <v>170</v>
      </c>
      <c r="C139" s="47">
        <f t="shared" ref="C139:I139" si="72">SUM(C140:C141)</f>
        <v>0</v>
      </c>
      <c r="D139" s="47">
        <f t="shared" si="72"/>
        <v>0</v>
      </c>
      <c r="E139" s="48">
        <f t="shared" si="72"/>
        <v>0</v>
      </c>
      <c r="F139" s="49">
        <f t="shared" si="72"/>
        <v>0</v>
      </c>
      <c r="G139" s="47">
        <f t="shared" si="72"/>
        <v>0</v>
      </c>
      <c r="H139" s="47">
        <f t="shared" si="72"/>
        <v>0</v>
      </c>
      <c r="I139" s="47">
        <f t="shared" si="72"/>
        <v>0</v>
      </c>
      <c r="J139" s="47">
        <f>SUM(J140:J141)</f>
        <v>0</v>
      </c>
      <c r="K139" s="47">
        <f t="shared" ref="K139:T139" si="73">SUM(K140:K141)</f>
        <v>0</v>
      </c>
      <c r="L139" s="47">
        <f t="shared" si="73"/>
        <v>0</v>
      </c>
      <c r="M139" s="47">
        <f t="shared" si="73"/>
        <v>0</v>
      </c>
      <c r="N139" s="47">
        <f t="shared" si="73"/>
        <v>0</v>
      </c>
      <c r="O139" s="47">
        <f t="shared" si="73"/>
        <v>0</v>
      </c>
      <c r="P139" s="47">
        <f t="shared" si="73"/>
        <v>0</v>
      </c>
      <c r="Q139" s="47">
        <f t="shared" si="73"/>
        <v>0</v>
      </c>
      <c r="R139" s="47">
        <f t="shared" si="73"/>
        <v>0</v>
      </c>
      <c r="S139" s="47">
        <f t="shared" si="73"/>
        <v>0</v>
      </c>
      <c r="T139" s="47">
        <f t="shared" si="73"/>
        <v>0</v>
      </c>
    </row>
    <row r="140" spans="1:20" x14ac:dyDescent="0.2">
      <c r="A140" s="21" t="s">
        <v>2</v>
      </c>
      <c r="B140" s="22" t="s">
        <v>171</v>
      </c>
      <c r="C140" s="83"/>
      <c r="D140" s="83"/>
      <c r="E140" s="84"/>
      <c r="F140" s="85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</row>
    <row r="141" spans="1:20" x14ac:dyDescent="0.2">
      <c r="A141" s="21" t="s">
        <v>3</v>
      </c>
      <c r="B141" s="22" t="s">
        <v>100</v>
      </c>
      <c r="C141" s="50">
        <f t="shared" ref="C141:I141" si="74">SUM(C142:C143)</f>
        <v>0</v>
      </c>
      <c r="D141" s="50">
        <f t="shared" si="74"/>
        <v>0</v>
      </c>
      <c r="E141" s="51">
        <f t="shared" si="74"/>
        <v>0</v>
      </c>
      <c r="F141" s="52">
        <f t="shared" si="74"/>
        <v>0</v>
      </c>
      <c r="G141" s="50">
        <f t="shared" si="74"/>
        <v>0</v>
      </c>
      <c r="H141" s="50">
        <f t="shared" si="74"/>
        <v>0</v>
      </c>
      <c r="I141" s="50">
        <f t="shared" si="74"/>
        <v>0</v>
      </c>
      <c r="J141" s="50">
        <f>SUM(J142:J143)</f>
        <v>0</v>
      </c>
      <c r="K141" s="50">
        <f t="shared" ref="K141:T141" si="75">SUM(K142:K143)</f>
        <v>0</v>
      </c>
      <c r="L141" s="50">
        <f t="shared" si="75"/>
        <v>0</v>
      </c>
      <c r="M141" s="50">
        <f t="shared" si="75"/>
        <v>0</v>
      </c>
      <c r="N141" s="50">
        <f t="shared" si="75"/>
        <v>0</v>
      </c>
      <c r="O141" s="50">
        <f t="shared" si="75"/>
        <v>0</v>
      </c>
      <c r="P141" s="50">
        <f t="shared" si="75"/>
        <v>0</v>
      </c>
      <c r="Q141" s="50">
        <f t="shared" si="75"/>
        <v>0</v>
      </c>
      <c r="R141" s="50">
        <f t="shared" si="75"/>
        <v>0</v>
      </c>
      <c r="S141" s="50">
        <f t="shared" si="75"/>
        <v>0</v>
      </c>
      <c r="T141" s="50">
        <f t="shared" si="75"/>
        <v>0</v>
      </c>
    </row>
    <row r="142" spans="1:20" x14ac:dyDescent="0.2">
      <c r="A142" s="21"/>
      <c r="B142" s="22" t="s">
        <v>148</v>
      </c>
      <c r="C142" s="83"/>
      <c r="D142" s="83"/>
      <c r="E142" s="84"/>
      <c r="F142" s="85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</row>
    <row r="143" spans="1:20" ht="13.5" thickBot="1" x14ac:dyDescent="0.25">
      <c r="A143" s="21"/>
      <c r="B143" s="22" t="s">
        <v>38</v>
      </c>
      <c r="C143" s="83"/>
      <c r="D143" s="83"/>
      <c r="E143" s="84"/>
      <c r="F143" s="85"/>
      <c r="G143" s="83"/>
      <c r="H143" s="83"/>
      <c r="I143" s="83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</row>
    <row r="144" spans="1:20" ht="13.5" thickBot="1" x14ac:dyDescent="0.25">
      <c r="A144" s="11"/>
      <c r="B144" s="12" t="s">
        <v>172</v>
      </c>
      <c r="C144" s="53">
        <f t="shared" ref="C144:I144" si="76">SUM(C93,C103)</f>
        <v>0</v>
      </c>
      <c r="D144" s="53">
        <f t="shared" si="76"/>
        <v>0</v>
      </c>
      <c r="E144" s="54">
        <f t="shared" si="76"/>
        <v>0</v>
      </c>
      <c r="F144" s="55">
        <f t="shared" si="76"/>
        <v>0</v>
      </c>
      <c r="G144" s="53">
        <f t="shared" si="76"/>
        <v>0</v>
      </c>
      <c r="H144" s="53">
        <f t="shared" si="76"/>
        <v>0</v>
      </c>
      <c r="I144" s="53">
        <f t="shared" si="76"/>
        <v>0</v>
      </c>
      <c r="J144" s="58">
        <f>SUM(J93,J103)</f>
        <v>0</v>
      </c>
      <c r="K144" s="58">
        <f t="shared" ref="K144:T144" si="77">SUM(K93,K103)</f>
        <v>0</v>
      </c>
      <c r="L144" s="58">
        <f t="shared" si="77"/>
        <v>0</v>
      </c>
      <c r="M144" s="58">
        <f t="shared" si="77"/>
        <v>0</v>
      </c>
      <c r="N144" s="58">
        <f t="shared" si="77"/>
        <v>0</v>
      </c>
      <c r="O144" s="58">
        <f t="shared" si="77"/>
        <v>0</v>
      </c>
      <c r="P144" s="58">
        <f t="shared" si="77"/>
        <v>0</v>
      </c>
      <c r="Q144" s="58">
        <f t="shared" si="77"/>
        <v>0</v>
      </c>
      <c r="R144" s="58">
        <f t="shared" si="77"/>
        <v>0</v>
      </c>
      <c r="S144" s="58">
        <f t="shared" si="77"/>
        <v>0</v>
      </c>
      <c r="T144" s="58">
        <f t="shared" si="77"/>
        <v>0</v>
      </c>
    </row>
    <row r="145" spans="1:8" x14ac:dyDescent="0.2"/>
    <row r="146" spans="1:8" x14ac:dyDescent="0.2">
      <c r="A146" s="16"/>
    </row>
    <row r="147" spans="1:8" hidden="1" x14ac:dyDescent="0.2">
      <c r="A147" s="16"/>
    </row>
    <row r="148" spans="1:8" hidden="1" x14ac:dyDescent="0.2">
      <c r="A148" s="16"/>
      <c r="E148" s="100"/>
      <c r="F148" s="98"/>
      <c r="G148" s="98"/>
      <c r="H148" s="98"/>
    </row>
    <row r="149" spans="1:8" hidden="1" x14ac:dyDescent="0.2">
      <c r="E149" s="95"/>
      <c r="F149" s="95"/>
      <c r="G149" s="95"/>
      <c r="H149" s="95"/>
    </row>
    <row r="150" spans="1:8" hidden="1" x14ac:dyDescent="0.2">
      <c r="C150" s="42" t="s">
        <v>22</v>
      </c>
    </row>
    <row r="151" spans="1:8" hidden="1" x14ac:dyDescent="0.2">
      <c r="C151" s="42" t="s">
        <v>22</v>
      </c>
    </row>
    <row r="155" spans="1:8" hidden="1" x14ac:dyDescent="0.2">
      <c r="A155" s="115"/>
    </row>
  </sheetData>
  <sheetProtection algorithmName="SHA-512" hashValue="8juUvGzi2USdR3qwZfIGzeijyvqZAziJYMK8T/dBkIqpU9fZx1rHImS5Z2TqELaSgng+ueWaG1XB8r+l2EQV7w==" saltValue="m8klB3poQDeTbtn6pyKl+g==" spinCount="100000" sheet="1" formatColumns="0" formatRows="0"/>
  <mergeCells count="15">
    <mergeCell ref="L91:T91"/>
    <mergeCell ref="F8:J8"/>
    <mergeCell ref="K8:T8"/>
    <mergeCell ref="B91:B92"/>
    <mergeCell ref="A91:A92"/>
    <mergeCell ref="C91:E91"/>
    <mergeCell ref="A3:J3"/>
    <mergeCell ref="A89:J89"/>
    <mergeCell ref="A87:G87"/>
    <mergeCell ref="H5:I5"/>
    <mergeCell ref="B8:B9"/>
    <mergeCell ref="A8:A9"/>
    <mergeCell ref="C8:E8"/>
    <mergeCell ref="C6:J6"/>
    <mergeCell ref="F91:K91"/>
  </mergeCells>
  <phoneticPr fontId="0" type="noConversion"/>
  <conditionalFormatting sqref="C6">
    <cfRule type="cellIs" dxfId="49" priority="34" stopIfTrue="1" operator="equal">
      <formula>""</formula>
    </cfRule>
  </conditionalFormatting>
  <conditionalFormatting sqref="C12:T15">
    <cfRule type="cellIs" dxfId="48" priority="33" stopIfTrue="1" operator="equal">
      <formula>""</formula>
    </cfRule>
  </conditionalFormatting>
  <conditionalFormatting sqref="C18:T24">
    <cfRule type="cellIs" dxfId="47" priority="32" stopIfTrue="1" operator="equal">
      <formula>""</formula>
    </cfRule>
  </conditionalFormatting>
  <conditionalFormatting sqref="C26:T27">
    <cfRule type="cellIs" dxfId="46" priority="31" stopIfTrue="1" operator="equal">
      <formula>""</formula>
    </cfRule>
  </conditionalFormatting>
  <conditionalFormatting sqref="C29:T30">
    <cfRule type="cellIs" dxfId="45" priority="30" stopIfTrue="1" operator="equal">
      <formula>""</formula>
    </cfRule>
  </conditionalFormatting>
  <conditionalFormatting sqref="C33:T36">
    <cfRule type="cellIs" dxfId="44" priority="29" stopIfTrue="1" operator="equal">
      <formula>""</formula>
    </cfRule>
  </conditionalFormatting>
  <conditionalFormatting sqref="C38:T42">
    <cfRule type="cellIs" dxfId="43" priority="28" stopIfTrue="1" operator="equal">
      <formula>""</formula>
    </cfRule>
  </conditionalFormatting>
  <conditionalFormatting sqref="C44:T45">
    <cfRule type="cellIs" dxfId="42" priority="27" stopIfTrue="1" operator="equal">
      <formula>""</formula>
    </cfRule>
  </conditionalFormatting>
  <conditionalFormatting sqref="C48:T52">
    <cfRule type="cellIs" dxfId="41" priority="26" stopIfTrue="1" operator="equal">
      <formula>""</formula>
    </cfRule>
  </conditionalFormatting>
  <conditionalFormatting sqref="C56:T58">
    <cfRule type="cellIs" dxfId="40" priority="25" stopIfTrue="1" operator="equal">
      <formula>""</formula>
    </cfRule>
  </conditionalFormatting>
  <conditionalFormatting sqref="C61:T65">
    <cfRule type="cellIs" dxfId="39" priority="24" stopIfTrue="1" operator="equal">
      <formula>""</formula>
    </cfRule>
  </conditionalFormatting>
  <conditionalFormatting sqref="C69:T72">
    <cfRule type="cellIs" dxfId="38" priority="23" stopIfTrue="1" operator="equal">
      <formula>""</formula>
    </cfRule>
  </conditionalFormatting>
  <conditionalFormatting sqref="C74:T77">
    <cfRule type="cellIs" dxfId="37" priority="22" stopIfTrue="1" operator="equal">
      <formula>""</formula>
    </cfRule>
  </conditionalFormatting>
  <conditionalFormatting sqref="C79:T83">
    <cfRule type="cellIs" dxfId="36" priority="21" stopIfTrue="1" operator="equal">
      <formula>""</formula>
    </cfRule>
  </conditionalFormatting>
  <conditionalFormatting sqref="C94:T102">
    <cfRule type="cellIs" dxfId="35" priority="20" stopIfTrue="1" operator="equal">
      <formula>""</formula>
    </cfRule>
  </conditionalFormatting>
  <conditionalFormatting sqref="C105:T105">
    <cfRule type="cellIs" dxfId="34" priority="19" stopIfTrue="1" operator="equal">
      <formula>""</formula>
    </cfRule>
  </conditionalFormatting>
  <conditionalFormatting sqref="C107:T108">
    <cfRule type="cellIs" dxfId="33" priority="18" stopIfTrue="1" operator="equal">
      <formula>""</formula>
    </cfRule>
  </conditionalFormatting>
  <conditionalFormatting sqref="C110:T111">
    <cfRule type="cellIs" dxfId="32" priority="17" stopIfTrue="1" operator="equal">
      <formula>""</formula>
    </cfRule>
  </conditionalFormatting>
  <conditionalFormatting sqref="C113:T113">
    <cfRule type="cellIs" dxfId="31" priority="16" stopIfTrue="1" operator="equal">
      <formula>""</formula>
    </cfRule>
  </conditionalFormatting>
  <conditionalFormatting sqref="C115:T118">
    <cfRule type="cellIs" dxfId="30" priority="15" stopIfTrue="1" operator="equal">
      <formula>""</formula>
    </cfRule>
  </conditionalFormatting>
  <conditionalFormatting sqref="C122:T125">
    <cfRule type="cellIs" dxfId="29" priority="14" stopIfTrue="1" operator="equal">
      <formula>""</formula>
    </cfRule>
  </conditionalFormatting>
  <conditionalFormatting sqref="C127:T129">
    <cfRule type="cellIs" dxfId="28" priority="13" stopIfTrue="1" operator="equal">
      <formula>""</formula>
    </cfRule>
  </conditionalFormatting>
  <conditionalFormatting sqref="C131:T138">
    <cfRule type="cellIs" dxfId="27" priority="12" stopIfTrue="1" operator="equal">
      <formula>""</formula>
    </cfRule>
  </conditionalFormatting>
  <conditionalFormatting sqref="C140:T140">
    <cfRule type="cellIs" dxfId="26" priority="11" stopIfTrue="1" operator="equal">
      <formula>""</formula>
    </cfRule>
  </conditionalFormatting>
  <conditionalFormatting sqref="C142:T143">
    <cfRule type="cellIs" dxfId="25" priority="10" stopIfTrue="1" operator="equal">
      <formula>""</formula>
    </cfRule>
  </conditionalFormatting>
  <conditionalFormatting sqref="C5">
    <cfRule type="cellIs" dxfId="24" priority="9" stopIfTrue="1" operator="equal">
      <formula>""</formula>
    </cfRule>
  </conditionalFormatting>
  <dataValidations count="1">
    <dataValidation type="textLength" operator="equal" allowBlank="1" showInputMessage="1" showErrorMessage="1" error="Wprowadź rok w formie czterocyfrowej liczby." sqref="C5" xr:uid="{C32CEFA3-635A-4E4D-B918-ED3442D934B3}">
      <formula1>4</formula1>
    </dataValidation>
  </dataValidations>
  <pageMargins left="0.62992125984251968" right="0.31496062992125984" top="1.0629921259842521" bottom="1.4960629921259843" header="0.78740157480314965" footer="0.31496062992125984"/>
  <pageSetup paperSize="9" scale="56" orientation="portrait" r:id="rId1"/>
  <headerFooter scaleWithDoc="0" alignWithMargins="0">
    <oddHeader>&amp;L&amp;"Arial,Normalny"&amp;8...............................
Pieczątka Jednostki&amp;R&amp;"Arial,Pogrubiony"&amp;11(F1)</oddHeader>
    <oddFooter>&amp;L&amp;9&amp;D
Data
&amp;C&amp;8…………………...
Główny Księgowy
(Skarbnik)
Strona &amp;P z &amp;N&amp;R&amp;8................................................................
Podpisy i pieczątki osób reprezentujących
Jednostkę przy dokonywaniu czynności prawnych
v2023-2a</oddFooter>
  </headerFooter>
  <rowBreaks count="1" manualBreakCount="1">
    <brk id="8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W69"/>
  <sheetViews>
    <sheetView showGridLines="0" zoomScaleNormal="100" zoomScaleSheetLayoutView="100" zoomScalePageLayoutView="70" workbookViewId="0">
      <selection activeCell="C5" sqref="C5"/>
    </sheetView>
  </sheetViews>
  <sheetFormatPr defaultColWidth="0" defaultRowHeight="12.75" zeroHeight="1" x14ac:dyDescent="0.2"/>
  <cols>
    <col min="1" max="1" width="5.5703125" style="104" customWidth="1"/>
    <col min="2" max="2" width="42.42578125" style="105" customWidth="1"/>
    <col min="3" max="3" width="14.7109375" style="106" customWidth="1"/>
    <col min="4" max="20" width="14.7109375" style="16" customWidth="1"/>
    <col min="21" max="21" width="9.140625" style="16" customWidth="1"/>
    <col min="22" max="23" width="0" style="16" hidden="1" customWidth="1"/>
    <col min="24" max="16384" width="9.140625" style="16" hidden="1"/>
  </cols>
  <sheetData>
    <row r="1" spans="1:20" ht="12" customHeight="1" x14ac:dyDescent="0.25">
      <c r="A1" s="139" t="s">
        <v>216</v>
      </c>
      <c r="B1" s="139"/>
      <c r="C1" s="139"/>
      <c r="D1" s="139"/>
      <c r="E1" s="139"/>
      <c r="F1" s="139"/>
      <c r="G1" s="139"/>
      <c r="H1" s="140"/>
      <c r="I1" s="140"/>
    </row>
    <row r="2" spans="1:20" ht="3" customHeight="1" x14ac:dyDescent="0.25">
      <c r="A2" s="72"/>
      <c r="B2" s="72"/>
      <c r="C2" s="72"/>
      <c r="D2" s="72"/>
      <c r="E2" s="72"/>
      <c r="F2" s="72"/>
      <c r="G2" s="72"/>
      <c r="H2" s="73"/>
      <c r="I2" s="73"/>
    </row>
    <row r="3" spans="1:20" s="17" customFormat="1" ht="20.100000000000001" customHeight="1" x14ac:dyDescent="0.2">
      <c r="A3" s="137" t="s">
        <v>39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20" s="17" customFormat="1" ht="3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" customHeight="1" x14ac:dyDescent="0.25">
      <c r="A5" s="1"/>
      <c r="B5" s="124" t="s">
        <v>230</v>
      </c>
      <c r="C5" s="117"/>
      <c r="H5" s="73"/>
      <c r="I5" s="73"/>
    </row>
    <row r="6" spans="1:20" ht="45" customHeight="1" x14ac:dyDescent="0.2">
      <c r="A6" s="1"/>
      <c r="B6" s="57" t="s">
        <v>231</v>
      </c>
      <c r="C6" s="149"/>
      <c r="D6" s="149"/>
      <c r="E6" s="149"/>
      <c r="F6" s="149"/>
      <c r="G6" s="149"/>
      <c r="H6" s="149"/>
      <c r="I6" s="149"/>
      <c r="J6" s="149"/>
    </row>
    <row r="7" spans="1:20" ht="12" customHeight="1" thickBot="1" x14ac:dyDescent="0.25"/>
    <row r="8" spans="1:20" ht="13.5" customHeight="1" thickBot="1" x14ac:dyDescent="0.25">
      <c r="A8" s="136" t="s">
        <v>35</v>
      </c>
      <c r="B8" s="150" t="s">
        <v>37</v>
      </c>
      <c r="C8" s="136" t="s">
        <v>36</v>
      </c>
      <c r="D8" s="136"/>
      <c r="E8" s="136"/>
      <c r="F8" s="146" t="s">
        <v>42</v>
      </c>
      <c r="G8" s="147"/>
      <c r="H8" s="147"/>
      <c r="I8" s="147"/>
      <c r="J8" s="148"/>
      <c r="K8" s="146" t="s">
        <v>42</v>
      </c>
      <c r="L8" s="147"/>
      <c r="M8" s="147"/>
      <c r="N8" s="147"/>
      <c r="O8" s="147"/>
      <c r="P8" s="147"/>
      <c r="Q8" s="147"/>
      <c r="R8" s="147"/>
      <c r="S8" s="147"/>
      <c r="T8" s="148"/>
    </row>
    <row r="9" spans="1:20" ht="13.5" thickBot="1" x14ac:dyDescent="0.25">
      <c r="A9" s="136"/>
      <c r="B9" s="150"/>
      <c r="C9" s="3" t="str">
        <f>IF($C$5="","…",$F$9-3)</f>
        <v>…</v>
      </c>
      <c r="D9" s="3" t="str">
        <f>IF($C$5="","…",$F$9-2)</f>
        <v>…</v>
      </c>
      <c r="E9" s="3" t="str">
        <f>IF($C$5="","…",$F$9-1)</f>
        <v>…</v>
      </c>
      <c r="F9" s="3" t="str">
        <f>IF($C$5="","…",$C$5)</f>
        <v>…</v>
      </c>
      <c r="G9" s="3" t="str">
        <f>IF($C$5="","…",$F$9+1)</f>
        <v>…</v>
      </c>
      <c r="H9" s="3" t="str">
        <f>IF($C$5="","…",$F$9+2)</f>
        <v>…</v>
      </c>
      <c r="I9" s="3" t="str">
        <f>IF($C$5="","…",$F$9+3)</f>
        <v>…</v>
      </c>
      <c r="J9" s="3" t="str">
        <f>IF($C$5="","…",$F$9+4)</f>
        <v>…</v>
      </c>
      <c r="K9" s="3" t="str">
        <f>IF($C$5="","…",$F$9+5)</f>
        <v>…</v>
      </c>
      <c r="L9" s="3" t="str">
        <f>IF($C$5="","…",$F$9+6)</f>
        <v>…</v>
      </c>
      <c r="M9" s="3" t="str">
        <f>IF($C$5="","…",$F$9+7)</f>
        <v>…</v>
      </c>
      <c r="N9" s="3" t="str">
        <f>IF($C$5="","…",$F$9+8)</f>
        <v>…</v>
      </c>
      <c r="O9" s="3" t="str">
        <f>IF($C$5="","…",$F$9+9)</f>
        <v>…</v>
      </c>
      <c r="P9" s="3" t="str">
        <f>IF($C$5="","…",$F$9+10)</f>
        <v>…</v>
      </c>
      <c r="Q9" s="3" t="str">
        <f>IF($C$5="","…",$F$9+11)</f>
        <v>…</v>
      </c>
      <c r="R9" s="3" t="str">
        <f>IF($C$5="","…",$F$9+12)</f>
        <v>…</v>
      </c>
      <c r="S9" s="3" t="str">
        <f>IF($C$5="","…",$F$9+13)</f>
        <v>…</v>
      </c>
      <c r="T9" s="3" t="str">
        <f>IF($C$5="","…",$F$9+14)</f>
        <v>…</v>
      </c>
    </row>
    <row r="10" spans="1:20" ht="25.5" x14ac:dyDescent="0.2">
      <c r="A10" s="109" t="s">
        <v>0</v>
      </c>
      <c r="B10" s="4" t="s">
        <v>173</v>
      </c>
      <c r="C10" s="29">
        <f>SUM(C12:C15)</f>
        <v>0</v>
      </c>
      <c r="D10" s="29">
        <f>SUM(D12:D15)</f>
        <v>0</v>
      </c>
      <c r="E10" s="30">
        <f t="shared" ref="E10:H10" si="0">SUM(E12:E15)</f>
        <v>0</v>
      </c>
      <c r="F10" s="31">
        <f t="shared" si="0"/>
        <v>0</v>
      </c>
      <c r="G10" s="29">
        <f t="shared" si="0"/>
        <v>0</v>
      </c>
      <c r="H10" s="29">
        <f t="shared" si="0"/>
        <v>0</v>
      </c>
      <c r="I10" s="29">
        <f>SUM(I12:I15)</f>
        <v>0</v>
      </c>
      <c r="J10" s="60">
        <f>SUM(J12:J15)</f>
        <v>0</v>
      </c>
      <c r="K10" s="60">
        <f t="shared" ref="K10:T10" si="1">SUM(K12:K15)</f>
        <v>0</v>
      </c>
      <c r="L10" s="60">
        <f t="shared" si="1"/>
        <v>0</v>
      </c>
      <c r="M10" s="60">
        <f t="shared" si="1"/>
        <v>0</v>
      </c>
      <c r="N10" s="60">
        <f t="shared" si="1"/>
        <v>0</v>
      </c>
      <c r="O10" s="60">
        <f t="shared" si="1"/>
        <v>0</v>
      </c>
      <c r="P10" s="60">
        <f t="shared" si="1"/>
        <v>0</v>
      </c>
      <c r="Q10" s="60">
        <f t="shared" si="1"/>
        <v>0</v>
      </c>
      <c r="R10" s="60">
        <f t="shared" si="1"/>
        <v>0</v>
      </c>
      <c r="S10" s="60">
        <f t="shared" si="1"/>
        <v>0</v>
      </c>
      <c r="T10" s="60">
        <f t="shared" si="1"/>
        <v>0</v>
      </c>
    </row>
    <row r="11" spans="1:20" x14ac:dyDescent="0.2">
      <c r="A11" s="112"/>
      <c r="B11" s="2" t="s">
        <v>174</v>
      </c>
      <c r="C11" s="83"/>
      <c r="D11" s="83"/>
      <c r="E11" s="84"/>
      <c r="F11" s="85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x14ac:dyDescent="0.2">
      <c r="A12" s="113" t="s">
        <v>1</v>
      </c>
      <c r="B12" s="5" t="s">
        <v>175</v>
      </c>
      <c r="C12" s="83"/>
      <c r="D12" s="83"/>
      <c r="E12" s="84"/>
      <c r="F12" s="85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ht="25.5" x14ac:dyDescent="0.2">
      <c r="A13" s="110" t="s">
        <v>6</v>
      </c>
      <c r="B13" s="5" t="s">
        <v>176</v>
      </c>
      <c r="C13" s="83"/>
      <c r="D13" s="83"/>
      <c r="E13" s="84"/>
      <c r="F13" s="85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spans="1:20" ht="25.5" x14ac:dyDescent="0.2">
      <c r="A14" s="110" t="s">
        <v>12</v>
      </c>
      <c r="B14" s="5" t="s">
        <v>177</v>
      </c>
      <c r="C14" s="83"/>
      <c r="D14" s="83"/>
      <c r="E14" s="84"/>
      <c r="F14" s="85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pans="1:20" ht="25.5" x14ac:dyDescent="0.2">
      <c r="A15" s="110" t="s">
        <v>13</v>
      </c>
      <c r="B15" s="5" t="s">
        <v>178</v>
      </c>
      <c r="C15" s="83"/>
      <c r="D15" s="83"/>
      <c r="E15" s="84"/>
      <c r="F15" s="85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1:20" x14ac:dyDescent="0.2">
      <c r="A16" s="109" t="s">
        <v>15</v>
      </c>
      <c r="B16" s="4" t="s">
        <v>179</v>
      </c>
      <c r="C16" s="29">
        <f t="shared" ref="C16:H16" si="2">SUM(C17:C20,C22:C25)</f>
        <v>0</v>
      </c>
      <c r="D16" s="29">
        <f t="shared" si="2"/>
        <v>0</v>
      </c>
      <c r="E16" s="30">
        <f t="shared" si="2"/>
        <v>0</v>
      </c>
      <c r="F16" s="32">
        <f t="shared" si="2"/>
        <v>0</v>
      </c>
      <c r="G16" s="29">
        <f t="shared" si="2"/>
        <v>0</v>
      </c>
      <c r="H16" s="29">
        <f t="shared" si="2"/>
        <v>0</v>
      </c>
      <c r="I16" s="29">
        <f>SUM(I17:I20,I22:I25)</f>
        <v>0</v>
      </c>
      <c r="J16" s="29">
        <f>SUM(J17:J20,J22:J25)</f>
        <v>0</v>
      </c>
      <c r="K16" s="29">
        <f t="shared" ref="K16:T16" si="3">SUM(K17:K20,K22:K25)</f>
        <v>0</v>
      </c>
      <c r="L16" s="29">
        <f t="shared" si="3"/>
        <v>0</v>
      </c>
      <c r="M16" s="29">
        <f t="shared" si="3"/>
        <v>0</v>
      </c>
      <c r="N16" s="29">
        <f t="shared" si="3"/>
        <v>0</v>
      </c>
      <c r="O16" s="29">
        <f t="shared" si="3"/>
        <v>0</v>
      </c>
      <c r="P16" s="29">
        <f t="shared" si="3"/>
        <v>0</v>
      </c>
      <c r="Q16" s="29">
        <f t="shared" si="3"/>
        <v>0</v>
      </c>
      <c r="R16" s="29">
        <f t="shared" si="3"/>
        <v>0</v>
      </c>
      <c r="S16" s="29">
        <f t="shared" si="3"/>
        <v>0</v>
      </c>
      <c r="T16" s="29">
        <f t="shared" si="3"/>
        <v>0</v>
      </c>
    </row>
    <row r="17" spans="1:20" x14ac:dyDescent="0.2">
      <c r="A17" s="110" t="s">
        <v>1</v>
      </c>
      <c r="B17" s="5" t="s">
        <v>180</v>
      </c>
      <c r="C17" s="86"/>
      <c r="D17" s="86"/>
      <c r="E17" s="87"/>
      <c r="F17" s="88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</row>
    <row r="18" spans="1:20" x14ac:dyDescent="0.2">
      <c r="A18" s="110" t="s">
        <v>6</v>
      </c>
      <c r="B18" s="5" t="s">
        <v>181</v>
      </c>
      <c r="C18" s="83"/>
      <c r="D18" s="83"/>
      <c r="E18" s="84"/>
      <c r="F18" s="85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1:20" x14ac:dyDescent="0.2">
      <c r="A19" s="110" t="s">
        <v>12</v>
      </c>
      <c r="B19" s="5" t="s">
        <v>182</v>
      </c>
      <c r="C19" s="83"/>
      <c r="D19" s="83"/>
      <c r="E19" s="84"/>
      <c r="F19" s="85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0" x14ac:dyDescent="0.2">
      <c r="A20" s="110" t="s">
        <v>13</v>
      </c>
      <c r="B20" s="5" t="s">
        <v>183</v>
      </c>
      <c r="C20" s="83"/>
      <c r="D20" s="83"/>
      <c r="E20" s="84"/>
      <c r="F20" s="85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 x14ac:dyDescent="0.2">
      <c r="A21" s="110"/>
      <c r="B21" s="5" t="s">
        <v>184</v>
      </c>
      <c r="C21" s="83"/>
      <c r="D21" s="83"/>
      <c r="E21" s="84"/>
      <c r="F21" s="85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 x14ac:dyDescent="0.2">
      <c r="A22" s="110" t="s">
        <v>14</v>
      </c>
      <c r="B22" s="5" t="s">
        <v>185</v>
      </c>
      <c r="C22" s="86"/>
      <c r="D22" s="86"/>
      <c r="E22" s="87"/>
      <c r="F22" s="88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</row>
    <row r="23" spans="1:20" x14ac:dyDescent="0.2">
      <c r="A23" s="110" t="s">
        <v>18</v>
      </c>
      <c r="B23" s="5" t="s">
        <v>186</v>
      </c>
      <c r="C23" s="86"/>
      <c r="D23" s="86"/>
      <c r="E23" s="87"/>
      <c r="F23" s="88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4" spans="1:20" x14ac:dyDescent="0.2">
      <c r="A24" s="110" t="s">
        <v>19</v>
      </c>
      <c r="B24" s="5" t="s">
        <v>187</v>
      </c>
      <c r="C24" s="83"/>
      <c r="D24" s="83"/>
      <c r="E24" s="84"/>
      <c r="F24" s="85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 x14ac:dyDescent="0.2">
      <c r="A25" s="110" t="s">
        <v>20</v>
      </c>
      <c r="B25" s="5" t="s">
        <v>188</v>
      </c>
      <c r="C25" s="83"/>
      <c r="D25" s="83"/>
      <c r="E25" s="84"/>
      <c r="F25" s="85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  <row r="26" spans="1:20" x14ac:dyDescent="0.2">
      <c r="A26" s="109" t="s">
        <v>23</v>
      </c>
      <c r="B26" s="4" t="s">
        <v>189</v>
      </c>
      <c r="C26" s="29">
        <f t="shared" ref="C26:H26" si="4">SUM(C10,-C16)</f>
        <v>0</v>
      </c>
      <c r="D26" s="29">
        <f t="shared" si="4"/>
        <v>0</v>
      </c>
      <c r="E26" s="30">
        <f t="shared" si="4"/>
        <v>0</v>
      </c>
      <c r="F26" s="32">
        <f t="shared" si="4"/>
        <v>0</v>
      </c>
      <c r="G26" s="29">
        <f t="shared" si="4"/>
        <v>0</v>
      </c>
      <c r="H26" s="29">
        <f t="shared" si="4"/>
        <v>0</v>
      </c>
      <c r="I26" s="29">
        <f>SUM(I10,-I16)</f>
        <v>0</v>
      </c>
      <c r="J26" s="29">
        <f>SUM(J10,-J16)</f>
        <v>0</v>
      </c>
      <c r="K26" s="29">
        <f t="shared" ref="K26:T26" si="5">SUM(K10,-K16)</f>
        <v>0</v>
      </c>
      <c r="L26" s="29">
        <f t="shared" si="5"/>
        <v>0</v>
      </c>
      <c r="M26" s="29">
        <f t="shared" si="5"/>
        <v>0</v>
      </c>
      <c r="N26" s="29">
        <f t="shared" si="5"/>
        <v>0</v>
      </c>
      <c r="O26" s="29">
        <f t="shared" si="5"/>
        <v>0</v>
      </c>
      <c r="P26" s="29">
        <f t="shared" si="5"/>
        <v>0</v>
      </c>
      <c r="Q26" s="29">
        <f t="shared" si="5"/>
        <v>0</v>
      </c>
      <c r="R26" s="29">
        <f t="shared" si="5"/>
        <v>0</v>
      </c>
      <c r="S26" s="29">
        <f t="shared" si="5"/>
        <v>0</v>
      </c>
      <c r="T26" s="29">
        <f t="shared" si="5"/>
        <v>0</v>
      </c>
    </row>
    <row r="27" spans="1:20" x14ac:dyDescent="0.2">
      <c r="A27" s="92" t="s">
        <v>24</v>
      </c>
      <c r="B27" s="6" t="s">
        <v>190</v>
      </c>
      <c r="C27" s="33">
        <f t="shared" ref="C27:H27" si="6">SUM(C28:C30)</f>
        <v>0</v>
      </c>
      <c r="D27" s="33">
        <f t="shared" si="6"/>
        <v>0</v>
      </c>
      <c r="E27" s="34">
        <f t="shared" si="6"/>
        <v>0</v>
      </c>
      <c r="F27" s="35">
        <f t="shared" si="6"/>
        <v>0</v>
      </c>
      <c r="G27" s="33">
        <f t="shared" si="6"/>
        <v>0</v>
      </c>
      <c r="H27" s="33">
        <f t="shared" si="6"/>
        <v>0</v>
      </c>
      <c r="I27" s="33">
        <f>SUM(I28:I30)</f>
        <v>0</v>
      </c>
      <c r="J27" s="33">
        <f>SUM(J28:J30)</f>
        <v>0</v>
      </c>
      <c r="K27" s="33">
        <f t="shared" ref="K27:T27" si="7">SUM(K28:K30)</f>
        <v>0</v>
      </c>
      <c r="L27" s="33">
        <f t="shared" si="7"/>
        <v>0</v>
      </c>
      <c r="M27" s="33">
        <f t="shared" si="7"/>
        <v>0</v>
      </c>
      <c r="N27" s="33">
        <f t="shared" si="7"/>
        <v>0</v>
      </c>
      <c r="O27" s="33">
        <f t="shared" si="7"/>
        <v>0</v>
      </c>
      <c r="P27" s="33">
        <f t="shared" si="7"/>
        <v>0</v>
      </c>
      <c r="Q27" s="33">
        <f t="shared" si="7"/>
        <v>0</v>
      </c>
      <c r="R27" s="33">
        <f t="shared" si="7"/>
        <v>0</v>
      </c>
      <c r="S27" s="33">
        <f t="shared" si="7"/>
        <v>0</v>
      </c>
      <c r="T27" s="33">
        <f t="shared" si="7"/>
        <v>0</v>
      </c>
    </row>
    <row r="28" spans="1:20" ht="25.5" x14ac:dyDescent="0.2">
      <c r="A28" s="110" t="s">
        <v>1</v>
      </c>
      <c r="B28" s="5" t="s">
        <v>191</v>
      </c>
      <c r="C28" s="83"/>
      <c r="D28" s="83"/>
      <c r="E28" s="84"/>
      <c r="F28" s="85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</row>
    <row r="29" spans="1:20" x14ac:dyDescent="0.2">
      <c r="A29" s="110" t="s">
        <v>6</v>
      </c>
      <c r="B29" s="5" t="s">
        <v>192</v>
      </c>
      <c r="C29" s="83"/>
      <c r="D29" s="83"/>
      <c r="E29" s="84"/>
      <c r="F29" s="85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x14ac:dyDescent="0.2">
      <c r="A30" s="110" t="s">
        <v>12</v>
      </c>
      <c r="B30" s="5" t="s">
        <v>193</v>
      </c>
      <c r="C30" s="83"/>
      <c r="D30" s="83"/>
      <c r="E30" s="84"/>
      <c r="F30" s="85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x14ac:dyDescent="0.2">
      <c r="A31" s="109" t="s">
        <v>25</v>
      </c>
      <c r="B31" s="4" t="s">
        <v>194</v>
      </c>
      <c r="C31" s="29">
        <f t="shared" ref="C31:H31" si="8">SUM(C32:C34)</f>
        <v>0</v>
      </c>
      <c r="D31" s="29">
        <f t="shared" si="8"/>
        <v>0</v>
      </c>
      <c r="E31" s="30">
        <f t="shared" si="8"/>
        <v>0</v>
      </c>
      <c r="F31" s="32">
        <f t="shared" si="8"/>
        <v>0</v>
      </c>
      <c r="G31" s="29">
        <f t="shared" si="8"/>
        <v>0</v>
      </c>
      <c r="H31" s="29">
        <f t="shared" si="8"/>
        <v>0</v>
      </c>
      <c r="I31" s="29">
        <f>SUM(I32:I34)</f>
        <v>0</v>
      </c>
      <c r="J31" s="29">
        <f>SUM(J32:J34)</f>
        <v>0</v>
      </c>
      <c r="K31" s="29">
        <f t="shared" ref="K31:T31" si="9">SUM(K32:K34)</f>
        <v>0</v>
      </c>
      <c r="L31" s="29">
        <f t="shared" si="9"/>
        <v>0</v>
      </c>
      <c r="M31" s="29">
        <f t="shared" si="9"/>
        <v>0</v>
      </c>
      <c r="N31" s="29">
        <f t="shared" si="9"/>
        <v>0</v>
      </c>
      <c r="O31" s="29">
        <f t="shared" si="9"/>
        <v>0</v>
      </c>
      <c r="P31" s="29">
        <f t="shared" si="9"/>
        <v>0</v>
      </c>
      <c r="Q31" s="29">
        <f t="shared" si="9"/>
        <v>0</v>
      </c>
      <c r="R31" s="29">
        <f t="shared" si="9"/>
        <v>0</v>
      </c>
      <c r="S31" s="29">
        <f t="shared" si="9"/>
        <v>0</v>
      </c>
      <c r="T31" s="29">
        <f t="shared" si="9"/>
        <v>0</v>
      </c>
    </row>
    <row r="32" spans="1:20" ht="25.5" x14ac:dyDescent="0.2">
      <c r="A32" s="110" t="s">
        <v>1</v>
      </c>
      <c r="B32" s="5" t="s">
        <v>195</v>
      </c>
      <c r="C32" s="83"/>
      <c r="D32" s="83"/>
      <c r="E32" s="84"/>
      <c r="F32" s="85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</row>
    <row r="33" spans="1:20" x14ac:dyDescent="0.2">
      <c r="A33" s="110" t="s">
        <v>6</v>
      </c>
      <c r="B33" s="5" t="s">
        <v>196</v>
      </c>
      <c r="C33" s="83"/>
      <c r="D33" s="83"/>
      <c r="E33" s="84"/>
      <c r="F33" s="85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  <row r="34" spans="1:20" x14ac:dyDescent="0.2">
      <c r="A34" s="110" t="s">
        <v>12</v>
      </c>
      <c r="B34" s="5" t="s">
        <v>197</v>
      </c>
      <c r="C34" s="83"/>
      <c r="D34" s="83"/>
      <c r="E34" s="84"/>
      <c r="F34" s="85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</row>
    <row r="35" spans="1:20" ht="25.5" x14ac:dyDescent="0.2">
      <c r="A35" s="109" t="s">
        <v>26</v>
      </c>
      <c r="B35" s="4" t="s">
        <v>198</v>
      </c>
      <c r="C35" s="29">
        <f t="shared" ref="C35:H35" si="10">SUM(C26:C27,-C31)</f>
        <v>0</v>
      </c>
      <c r="D35" s="29">
        <f t="shared" si="10"/>
        <v>0</v>
      </c>
      <c r="E35" s="30">
        <f t="shared" si="10"/>
        <v>0</v>
      </c>
      <c r="F35" s="32">
        <f t="shared" si="10"/>
        <v>0</v>
      </c>
      <c r="G35" s="29">
        <f t="shared" si="10"/>
        <v>0</v>
      </c>
      <c r="H35" s="29">
        <f t="shared" si="10"/>
        <v>0</v>
      </c>
      <c r="I35" s="29">
        <f>SUM(I26:I27,-I31)</f>
        <v>0</v>
      </c>
      <c r="J35" s="29">
        <f>SUM(J26:J27,-J31)</f>
        <v>0</v>
      </c>
      <c r="K35" s="29">
        <f t="shared" ref="K35:T35" si="11">SUM(K26:K27,-K31)</f>
        <v>0</v>
      </c>
      <c r="L35" s="29">
        <f t="shared" si="11"/>
        <v>0</v>
      </c>
      <c r="M35" s="29">
        <f t="shared" si="11"/>
        <v>0</v>
      </c>
      <c r="N35" s="29">
        <f t="shared" si="11"/>
        <v>0</v>
      </c>
      <c r="O35" s="29">
        <f t="shared" si="11"/>
        <v>0</v>
      </c>
      <c r="P35" s="29">
        <f t="shared" si="11"/>
        <v>0</v>
      </c>
      <c r="Q35" s="29">
        <f t="shared" si="11"/>
        <v>0</v>
      </c>
      <c r="R35" s="29">
        <f t="shared" si="11"/>
        <v>0</v>
      </c>
      <c r="S35" s="29">
        <f t="shared" si="11"/>
        <v>0</v>
      </c>
      <c r="T35" s="29">
        <f t="shared" si="11"/>
        <v>0</v>
      </c>
    </row>
    <row r="36" spans="1:20" x14ac:dyDescent="0.2">
      <c r="A36" s="109" t="s">
        <v>27</v>
      </c>
      <c r="B36" s="4" t="s">
        <v>199</v>
      </c>
      <c r="C36" s="29">
        <f t="shared" ref="C36:H36" si="12">SUM(C37,C39,C41:C43)</f>
        <v>0</v>
      </c>
      <c r="D36" s="29">
        <f t="shared" si="12"/>
        <v>0</v>
      </c>
      <c r="E36" s="30">
        <f t="shared" si="12"/>
        <v>0</v>
      </c>
      <c r="F36" s="32">
        <f t="shared" si="12"/>
        <v>0</v>
      </c>
      <c r="G36" s="29">
        <f t="shared" si="12"/>
        <v>0</v>
      </c>
      <c r="H36" s="29">
        <f t="shared" si="12"/>
        <v>0</v>
      </c>
      <c r="I36" s="29">
        <f>SUM(I37,I39,I41:I43)</f>
        <v>0</v>
      </c>
      <c r="J36" s="29">
        <f>SUM(J37,J39,J41:J43)</f>
        <v>0</v>
      </c>
      <c r="K36" s="29">
        <f t="shared" ref="K36:T36" si="13">SUM(K37,K39,K41:K43)</f>
        <v>0</v>
      </c>
      <c r="L36" s="29">
        <f t="shared" si="13"/>
        <v>0</v>
      </c>
      <c r="M36" s="29">
        <f t="shared" si="13"/>
        <v>0</v>
      </c>
      <c r="N36" s="29">
        <f t="shared" si="13"/>
        <v>0</v>
      </c>
      <c r="O36" s="29">
        <f t="shared" si="13"/>
        <v>0</v>
      </c>
      <c r="P36" s="29">
        <f t="shared" si="13"/>
        <v>0</v>
      </c>
      <c r="Q36" s="29">
        <f t="shared" si="13"/>
        <v>0</v>
      </c>
      <c r="R36" s="29">
        <f t="shared" si="13"/>
        <v>0</v>
      </c>
      <c r="S36" s="29">
        <f t="shared" si="13"/>
        <v>0</v>
      </c>
      <c r="T36" s="29">
        <f t="shared" si="13"/>
        <v>0</v>
      </c>
    </row>
    <row r="37" spans="1:20" x14ac:dyDescent="0.2">
      <c r="A37" s="110" t="s">
        <v>1</v>
      </c>
      <c r="B37" s="5" t="s">
        <v>200</v>
      </c>
      <c r="C37" s="83"/>
      <c r="D37" s="83"/>
      <c r="E37" s="84"/>
      <c r="F37" s="85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</row>
    <row r="38" spans="1:20" x14ac:dyDescent="0.2">
      <c r="A38" s="110"/>
      <c r="B38" s="5" t="s">
        <v>174</v>
      </c>
      <c r="C38" s="83"/>
      <c r="D38" s="83"/>
      <c r="E38" s="84"/>
      <c r="F38" s="85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</row>
    <row r="39" spans="1:20" x14ac:dyDescent="0.2">
      <c r="A39" s="110" t="s">
        <v>6</v>
      </c>
      <c r="B39" s="5" t="s">
        <v>201</v>
      </c>
      <c r="C39" s="83"/>
      <c r="D39" s="83"/>
      <c r="E39" s="84"/>
      <c r="F39" s="85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</row>
    <row r="40" spans="1:20" x14ac:dyDescent="0.2">
      <c r="A40" s="110"/>
      <c r="B40" s="5" t="s">
        <v>202</v>
      </c>
      <c r="C40" s="83"/>
      <c r="D40" s="83"/>
      <c r="E40" s="84"/>
      <c r="F40" s="85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</row>
    <row r="41" spans="1:20" x14ac:dyDescent="0.2">
      <c r="A41" s="110" t="s">
        <v>12</v>
      </c>
      <c r="B41" s="5" t="s">
        <v>203</v>
      </c>
      <c r="C41" s="83"/>
      <c r="D41" s="83"/>
      <c r="E41" s="84"/>
      <c r="F41" s="85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</row>
    <row r="42" spans="1:20" x14ac:dyDescent="0.2">
      <c r="A42" s="110" t="s">
        <v>13</v>
      </c>
      <c r="B42" s="5" t="s">
        <v>204</v>
      </c>
      <c r="C42" s="83"/>
      <c r="D42" s="83"/>
      <c r="E42" s="84"/>
      <c r="F42" s="85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</row>
    <row r="43" spans="1:20" x14ac:dyDescent="0.2">
      <c r="A43" s="110" t="s">
        <v>14</v>
      </c>
      <c r="B43" s="5" t="s">
        <v>205</v>
      </c>
      <c r="C43" s="83"/>
      <c r="D43" s="83"/>
      <c r="E43" s="84"/>
      <c r="F43" s="85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</row>
    <row r="44" spans="1:20" x14ac:dyDescent="0.2">
      <c r="A44" s="109" t="s">
        <v>28</v>
      </c>
      <c r="B44" s="4" t="s">
        <v>206</v>
      </c>
      <c r="C44" s="29">
        <f t="shared" ref="C44:H44" si="14">SUM(C45,C47:C49)</f>
        <v>0</v>
      </c>
      <c r="D44" s="29">
        <f t="shared" si="14"/>
        <v>0</v>
      </c>
      <c r="E44" s="30">
        <f t="shared" si="14"/>
        <v>0</v>
      </c>
      <c r="F44" s="32">
        <f t="shared" si="14"/>
        <v>0</v>
      </c>
      <c r="G44" s="29">
        <f t="shared" si="14"/>
        <v>0</v>
      </c>
      <c r="H44" s="29">
        <f t="shared" si="14"/>
        <v>0</v>
      </c>
      <c r="I44" s="29">
        <f>SUM(I45,I47:I49)</f>
        <v>0</v>
      </c>
      <c r="J44" s="29">
        <f>SUM(J45,J47:J49)</f>
        <v>0</v>
      </c>
      <c r="K44" s="29">
        <f t="shared" ref="K44:T44" si="15">SUM(K45,K47:K49)</f>
        <v>0</v>
      </c>
      <c r="L44" s="29">
        <f t="shared" si="15"/>
        <v>0</v>
      </c>
      <c r="M44" s="29">
        <f t="shared" si="15"/>
        <v>0</v>
      </c>
      <c r="N44" s="29">
        <f t="shared" si="15"/>
        <v>0</v>
      </c>
      <c r="O44" s="29">
        <f t="shared" si="15"/>
        <v>0</v>
      </c>
      <c r="P44" s="29">
        <f t="shared" si="15"/>
        <v>0</v>
      </c>
      <c r="Q44" s="29">
        <f t="shared" si="15"/>
        <v>0</v>
      </c>
      <c r="R44" s="29">
        <f t="shared" si="15"/>
        <v>0</v>
      </c>
      <c r="S44" s="29">
        <f t="shared" si="15"/>
        <v>0</v>
      </c>
      <c r="T44" s="29">
        <f t="shared" si="15"/>
        <v>0</v>
      </c>
    </row>
    <row r="45" spans="1:20" x14ac:dyDescent="0.2">
      <c r="A45" s="110" t="s">
        <v>1</v>
      </c>
      <c r="B45" s="5" t="s">
        <v>201</v>
      </c>
      <c r="C45" s="83"/>
      <c r="D45" s="83"/>
      <c r="E45" s="84"/>
      <c r="F45" s="85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</row>
    <row r="46" spans="1:20" x14ac:dyDescent="0.2">
      <c r="A46" s="110"/>
      <c r="B46" s="5" t="s">
        <v>174</v>
      </c>
      <c r="C46" s="83"/>
      <c r="D46" s="83"/>
      <c r="E46" s="84"/>
      <c r="F46" s="85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7" spans="1:20" x14ac:dyDescent="0.2">
      <c r="A47" s="110" t="s">
        <v>6</v>
      </c>
      <c r="B47" s="5" t="s">
        <v>207</v>
      </c>
      <c r="C47" s="83"/>
      <c r="D47" s="83"/>
      <c r="E47" s="84"/>
      <c r="F47" s="85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</row>
    <row r="48" spans="1:20" x14ac:dyDescent="0.2">
      <c r="A48" s="111" t="s">
        <v>12</v>
      </c>
      <c r="B48" s="7" t="s">
        <v>204</v>
      </c>
      <c r="C48" s="83"/>
      <c r="D48" s="83"/>
      <c r="E48" s="84"/>
      <c r="F48" s="85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</row>
    <row r="49" spans="1:20" x14ac:dyDescent="0.2">
      <c r="A49" s="110" t="s">
        <v>13</v>
      </c>
      <c r="B49" s="5" t="s">
        <v>205</v>
      </c>
      <c r="C49" s="83"/>
      <c r="D49" s="83"/>
      <c r="E49" s="84"/>
      <c r="F49" s="85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</row>
    <row r="50" spans="1:20" ht="25.5" x14ac:dyDescent="0.2">
      <c r="A50" s="109" t="s">
        <v>1</v>
      </c>
      <c r="B50" s="4" t="s">
        <v>208</v>
      </c>
      <c r="C50" s="29">
        <f t="shared" ref="C50:H50" si="16">SUM(C35:C36,-C44)</f>
        <v>0</v>
      </c>
      <c r="D50" s="29">
        <f t="shared" si="16"/>
        <v>0</v>
      </c>
      <c r="E50" s="30">
        <f t="shared" si="16"/>
        <v>0</v>
      </c>
      <c r="F50" s="32">
        <f t="shared" si="16"/>
        <v>0</v>
      </c>
      <c r="G50" s="29">
        <f t="shared" si="16"/>
        <v>0</v>
      </c>
      <c r="H50" s="29">
        <f t="shared" si="16"/>
        <v>0</v>
      </c>
      <c r="I50" s="29">
        <f>SUM(I35:I36,-I44)</f>
        <v>0</v>
      </c>
      <c r="J50" s="29">
        <f>SUM(J35:J36,-J44)</f>
        <v>0</v>
      </c>
      <c r="K50" s="29">
        <f t="shared" ref="K50:T50" si="17">SUM(K35:K36,-K44)</f>
        <v>0</v>
      </c>
      <c r="L50" s="29">
        <f t="shared" si="17"/>
        <v>0</v>
      </c>
      <c r="M50" s="29">
        <f t="shared" si="17"/>
        <v>0</v>
      </c>
      <c r="N50" s="29">
        <f t="shared" si="17"/>
        <v>0</v>
      </c>
      <c r="O50" s="29">
        <f t="shared" si="17"/>
        <v>0</v>
      </c>
      <c r="P50" s="29">
        <f t="shared" si="17"/>
        <v>0</v>
      </c>
      <c r="Q50" s="29">
        <f t="shared" si="17"/>
        <v>0</v>
      </c>
      <c r="R50" s="29">
        <f t="shared" si="17"/>
        <v>0</v>
      </c>
      <c r="S50" s="29">
        <f t="shared" si="17"/>
        <v>0</v>
      </c>
      <c r="T50" s="29">
        <f t="shared" si="17"/>
        <v>0</v>
      </c>
    </row>
    <row r="51" spans="1:20" x14ac:dyDescent="0.2">
      <c r="A51" s="109" t="s">
        <v>29</v>
      </c>
      <c r="B51" s="4" t="s">
        <v>209</v>
      </c>
      <c r="C51" s="29">
        <f t="shared" ref="C51:H51" si="18">SUM(C52,-C53)</f>
        <v>0</v>
      </c>
      <c r="D51" s="29">
        <f t="shared" si="18"/>
        <v>0</v>
      </c>
      <c r="E51" s="30">
        <f t="shared" si="18"/>
        <v>0</v>
      </c>
      <c r="F51" s="32">
        <f t="shared" si="18"/>
        <v>0</v>
      </c>
      <c r="G51" s="29">
        <f t="shared" si="18"/>
        <v>0</v>
      </c>
      <c r="H51" s="29">
        <f t="shared" si="18"/>
        <v>0</v>
      </c>
      <c r="I51" s="29">
        <f>SUM(I52,-I53)</f>
        <v>0</v>
      </c>
      <c r="J51" s="29">
        <f>SUM(J52,-J53)</f>
        <v>0</v>
      </c>
      <c r="K51" s="29">
        <f t="shared" ref="K51:T51" si="19">SUM(K52,-K53)</f>
        <v>0</v>
      </c>
      <c r="L51" s="29">
        <f t="shared" si="19"/>
        <v>0</v>
      </c>
      <c r="M51" s="29">
        <f t="shared" si="19"/>
        <v>0</v>
      </c>
      <c r="N51" s="29">
        <f t="shared" si="19"/>
        <v>0</v>
      </c>
      <c r="O51" s="29">
        <f t="shared" si="19"/>
        <v>0</v>
      </c>
      <c r="P51" s="29">
        <f t="shared" si="19"/>
        <v>0</v>
      </c>
      <c r="Q51" s="29">
        <f t="shared" si="19"/>
        <v>0</v>
      </c>
      <c r="R51" s="29">
        <f t="shared" si="19"/>
        <v>0</v>
      </c>
      <c r="S51" s="29">
        <f t="shared" si="19"/>
        <v>0</v>
      </c>
      <c r="T51" s="29">
        <f t="shared" si="19"/>
        <v>0</v>
      </c>
    </row>
    <row r="52" spans="1:20" x14ac:dyDescent="0.2">
      <c r="A52" s="110" t="s">
        <v>1</v>
      </c>
      <c r="B52" s="5" t="s">
        <v>210</v>
      </c>
      <c r="C52" s="83"/>
      <c r="D52" s="83"/>
      <c r="E52" s="84"/>
      <c r="F52" s="85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1:20" x14ac:dyDescent="0.2">
      <c r="A53" s="110" t="s">
        <v>6</v>
      </c>
      <c r="B53" s="5" t="s">
        <v>211</v>
      </c>
      <c r="C53" s="83"/>
      <c r="D53" s="83"/>
      <c r="E53" s="84"/>
      <c r="F53" s="85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x14ac:dyDescent="0.2">
      <c r="A54" s="109" t="s">
        <v>30</v>
      </c>
      <c r="B54" s="4" t="s">
        <v>212</v>
      </c>
      <c r="C54" s="29">
        <f t="shared" ref="C54:H54" si="20">SUM(C50,C51)</f>
        <v>0</v>
      </c>
      <c r="D54" s="29">
        <f t="shared" si="20"/>
        <v>0</v>
      </c>
      <c r="E54" s="30">
        <f t="shared" si="20"/>
        <v>0</v>
      </c>
      <c r="F54" s="32">
        <f t="shared" si="20"/>
        <v>0</v>
      </c>
      <c r="G54" s="29">
        <f t="shared" si="20"/>
        <v>0</v>
      </c>
      <c r="H54" s="29">
        <f t="shared" si="20"/>
        <v>0</v>
      </c>
      <c r="I54" s="29">
        <f>SUM(I50,I51)</f>
        <v>0</v>
      </c>
      <c r="J54" s="29">
        <f>SUM(J50,J51)</f>
        <v>0</v>
      </c>
      <c r="K54" s="29">
        <f t="shared" ref="K54:T54" si="21">SUM(K50,K51)</f>
        <v>0</v>
      </c>
      <c r="L54" s="29">
        <f t="shared" si="21"/>
        <v>0</v>
      </c>
      <c r="M54" s="29">
        <f t="shared" si="21"/>
        <v>0</v>
      </c>
      <c r="N54" s="29">
        <f t="shared" si="21"/>
        <v>0</v>
      </c>
      <c r="O54" s="29">
        <f t="shared" si="21"/>
        <v>0</v>
      </c>
      <c r="P54" s="29">
        <f t="shared" si="21"/>
        <v>0</v>
      </c>
      <c r="Q54" s="29">
        <f t="shared" si="21"/>
        <v>0</v>
      </c>
      <c r="R54" s="29">
        <f t="shared" si="21"/>
        <v>0</v>
      </c>
      <c r="S54" s="29">
        <f t="shared" si="21"/>
        <v>0</v>
      </c>
      <c r="T54" s="29">
        <f t="shared" si="21"/>
        <v>0</v>
      </c>
    </row>
    <row r="55" spans="1:20" x14ac:dyDescent="0.2">
      <c r="A55" s="107" t="s">
        <v>31</v>
      </c>
      <c r="B55" s="4" t="s">
        <v>213</v>
      </c>
      <c r="C55" s="89"/>
      <c r="D55" s="89"/>
      <c r="E55" s="90"/>
      <c r="F55" s="91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</row>
    <row r="56" spans="1:20" ht="25.5" x14ac:dyDescent="0.2">
      <c r="A56" s="108" t="s">
        <v>32</v>
      </c>
      <c r="B56" s="4" t="s">
        <v>214</v>
      </c>
      <c r="C56" s="89"/>
      <c r="D56" s="89"/>
      <c r="E56" s="90"/>
      <c r="F56" s="91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</row>
    <row r="57" spans="1:20" ht="13.5" thickBot="1" x14ac:dyDescent="0.25">
      <c r="A57" s="92" t="s">
        <v>33</v>
      </c>
      <c r="B57" s="8" t="s">
        <v>215</v>
      </c>
      <c r="C57" s="36">
        <f t="shared" ref="C57:H57" si="22">SUM(C54,-C55,-C56)</f>
        <v>0</v>
      </c>
      <c r="D57" s="36">
        <f t="shared" si="22"/>
        <v>0</v>
      </c>
      <c r="E57" s="37">
        <f t="shared" si="22"/>
        <v>0</v>
      </c>
      <c r="F57" s="38">
        <f t="shared" si="22"/>
        <v>0</v>
      </c>
      <c r="G57" s="36">
        <f t="shared" si="22"/>
        <v>0</v>
      </c>
      <c r="H57" s="36">
        <f t="shared" si="22"/>
        <v>0</v>
      </c>
      <c r="I57" s="36">
        <f>SUM(I54,-I55,-I56)</f>
        <v>0</v>
      </c>
      <c r="J57" s="61">
        <f>SUM(J54,-J55,-J56)</f>
        <v>0</v>
      </c>
      <c r="K57" s="61">
        <f t="shared" ref="K57:T57" si="23">SUM(K54,-K55,-K56)</f>
        <v>0</v>
      </c>
      <c r="L57" s="61">
        <f t="shared" si="23"/>
        <v>0</v>
      </c>
      <c r="M57" s="61">
        <f t="shared" si="23"/>
        <v>0</v>
      </c>
      <c r="N57" s="61">
        <f t="shared" si="23"/>
        <v>0</v>
      </c>
      <c r="O57" s="61">
        <f t="shared" si="23"/>
        <v>0</v>
      </c>
      <c r="P57" s="61">
        <f t="shared" si="23"/>
        <v>0</v>
      </c>
      <c r="Q57" s="61">
        <f t="shared" si="23"/>
        <v>0</v>
      </c>
      <c r="R57" s="61">
        <f t="shared" si="23"/>
        <v>0</v>
      </c>
      <c r="S57" s="61">
        <f t="shared" si="23"/>
        <v>0</v>
      </c>
      <c r="T57" s="61">
        <f t="shared" si="23"/>
        <v>0</v>
      </c>
    </row>
    <row r="58" spans="1:20" ht="13.5" thickBot="1" x14ac:dyDescent="0.25">
      <c r="A58" s="93"/>
      <c r="B58" s="94" t="s">
        <v>34</v>
      </c>
      <c r="C58" s="39">
        <f t="shared" ref="C58:H58" si="24">C57+C17</f>
        <v>0</v>
      </c>
      <c r="D58" s="39">
        <f t="shared" si="24"/>
        <v>0</v>
      </c>
      <c r="E58" s="40">
        <f t="shared" si="24"/>
        <v>0</v>
      </c>
      <c r="F58" s="41">
        <f t="shared" si="24"/>
        <v>0</v>
      </c>
      <c r="G58" s="39">
        <f t="shared" si="24"/>
        <v>0</v>
      </c>
      <c r="H58" s="39">
        <f t="shared" si="24"/>
        <v>0</v>
      </c>
      <c r="I58" s="39">
        <f>I57+I17</f>
        <v>0</v>
      </c>
      <c r="J58" s="39">
        <f>J57+J17</f>
        <v>0</v>
      </c>
      <c r="K58" s="39">
        <f t="shared" ref="K58:T58" si="25">K57+K17</f>
        <v>0</v>
      </c>
      <c r="L58" s="39">
        <f t="shared" si="25"/>
        <v>0</v>
      </c>
      <c r="M58" s="39">
        <f t="shared" si="25"/>
        <v>0</v>
      </c>
      <c r="N58" s="39">
        <f t="shared" si="25"/>
        <v>0</v>
      </c>
      <c r="O58" s="39">
        <f t="shared" si="25"/>
        <v>0</v>
      </c>
      <c r="P58" s="39">
        <f t="shared" si="25"/>
        <v>0</v>
      </c>
      <c r="Q58" s="39">
        <f t="shared" si="25"/>
        <v>0</v>
      </c>
      <c r="R58" s="39">
        <f t="shared" si="25"/>
        <v>0</v>
      </c>
      <c r="S58" s="39">
        <f t="shared" si="25"/>
        <v>0</v>
      </c>
      <c r="T58" s="39">
        <f t="shared" si="25"/>
        <v>0</v>
      </c>
    </row>
    <row r="59" spans="1:20" x14ac:dyDescent="0.2">
      <c r="A59" s="2"/>
      <c r="B59" s="2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 x14ac:dyDescent="0.2">
      <c r="A60" s="96"/>
      <c r="B60" s="2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1:20" x14ac:dyDescent="0.2">
      <c r="A61" s="96"/>
      <c r="B61" s="97"/>
      <c r="C61" s="98"/>
      <c r="D61" s="98"/>
      <c r="E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1:20" x14ac:dyDescent="0.2">
      <c r="A62" s="96"/>
      <c r="B62" s="99"/>
      <c r="C62" s="95"/>
      <c r="D62" s="95"/>
      <c r="E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1:20" x14ac:dyDescent="0.2">
      <c r="A63" s="96"/>
      <c r="B63" s="99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1:20" x14ac:dyDescent="0.2">
      <c r="A64" s="96"/>
      <c r="B64" s="99"/>
      <c r="C64" s="95"/>
      <c r="D64" s="95"/>
      <c r="E64" s="95"/>
      <c r="F64" s="100"/>
      <c r="G64" s="98"/>
      <c r="H64" s="98"/>
      <c r="I64" s="98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1:20" x14ac:dyDescent="0.2">
      <c r="A65" s="96"/>
      <c r="B65" s="97"/>
      <c r="C65" s="98"/>
      <c r="D65" s="98"/>
      <c r="E65" s="98"/>
      <c r="F65" s="95"/>
      <c r="G65" s="95"/>
      <c r="H65" s="95"/>
      <c r="I65" s="95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1:20" x14ac:dyDescent="0.2">
      <c r="A66" s="96"/>
      <c r="B66" s="99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 x14ac:dyDescent="0.2">
      <c r="A67" s="96"/>
      <c r="B67" s="101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1:20" x14ac:dyDescent="0.2">
      <c r="A68" s="96"/>
      <c r="B68" s="99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1:20" hidden="1" x14ac:dyDescent="0.2">
      <c r="A69" s="96"/>
      <c r="B69" s="102"/>
      <c r="C69" s="98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</row>
  </sheetData>
  <sheetProtection algorithmName="SHA-512" hashValue="jViNo36hwPvdTBFaoOgstVI5MwnTUVaQXi72fnP2WfsPMkYYxnYLeLiXkcHRggqx1M+sasse8unKpBEAnPmXdg==" saltValue="p5WhE1U2ns2uc2ddW+W9Lg==" spinCount="100000" sheet="1" formatColumns="0" formatRows="0"/>
  <mergeCells count="9">
    <mergeCell ref="H1:I1"/>
    <mergeCell ref="F8:J8"/>
    <mergeCell ref="C6:J6"/>
    <mergeCell ref="A1:G1"/>
    <mergeCell ref="K8:T8"/>
    <mergeCell ref="A3:J3"/>
    <mergeCell ref="C8:E8"/>
    <mergeCell ref="B8:B9"/>
    <mergeCell ref="A8:A9"/>
  </mergeCells>
  <phoneticPr fontId="0" type="noConversion"/>
  <conditionalFormatting sqref="C6">
    <cfRule type="cellIs" dxfId="23" priority="20" stopIfTrue="1" operator="equal">
      <formula>""</formula>
    </cfRule>
  </conditionalFormatting>
  <conditionalFormatting sqref="C11:T15">
    <cfRule type="cellIs" dxfId="22" priority="19" stopIfTrue="1" operator="equal">
      <formula>""</formula>
    </cfRule>
  </conditionalFormatting>
  <conditionalFormatting sqref="C17:T25">
    <cfRule type="cellIs" dxfId="21" priority="18" stopIfTrue="1" operator="equal">
      <formula>""</formula>
    </cfRule>
  </conditionalFormatting>
  <conditionalFormatting sqref="C28:T30">
    <cfRule type="cellIs" dxfId="20" priority="17" stopIfTrue="1" operator="equal">
      <formula>""</formula>
    </cfRule>
  </conditionalFormatting>
  <conditionalFormatting sqref="C32:T34">
    <cfRule type="cellIs" dxfId="19" priority="16" stopIfTrue="1" operator="equal">
      <formula>""</formula>
    </cfRule>
  </conditionalFormatting>
  <conditionalFormatting sqref="C37:T43">
    <cfRule type="cellIs" dxfId="18" priority="15" stopIfTrue="1" operator="equal">
      <formula>""</formula>
    </cfRule>
  </conditionalFormatting>
  <conditionalFormatting sqref="C46:T49 C45:D45 G45:T45">
    <cfRule type="cellIs" dxfId="17" priority="14" stopIfTrue="1" operator="equal">
      <formula>""</formula>
    </cfRule>
  </conditionalFormatting>
  <conditionalFormatting sqref="C52:T53">
    <cfRule type="cellIs" dxfId="16" priority="13" stopIfTrue="1" operator="equal">
      <formula>""</formula>
    </cfRule>
  </conditionalFormatting>
  <conditionalFormatting sqref="C56:T56">
    <cfRule type="cellIs" dxfId="15" priority="12" stopIfTrue="1" operator="equal">
      <formula>""</formula>
    </cfRule>
  </conditionalFormatting>
  <conditionalFormatting sqref="C55:T55">
    <cfRule type="cellIs" dxfId="14" priority="11" stopIfTrue="1" operator="equal">
      <formula>""</formula>
    </cfRule>
  </conditionalFormatting>
  <conditionalFormatting sqref="C5">
    <cfRule type="cellIs" dxfId="13" priority="10" stopIfTrue="1" operator="equal">
      <formula>""</formula>
    </cfRule>
  </conditionalFormatting>
  <conditionalFormatting sqref="E45:F45">
    <cfRule type="cellIs" dxfId="12" priority="1" stopIfTrue="1" operator="equal">
      <formula>""</formula>
    </cfRule>
  </conditionalFormatting>
  <dataValidations count="1">
    <dataValidation type="textLength" operator="equal" allowBlank="1" showInputMessage="1" showErrorMessage="1" error="Wprowadź rok w formie czterocyfrowej liczby." sqref="C5" xr:uid="{3142DCDE-CC84-4A55-A617-DDB95D2AEF88}">
      <formula1>4</formula1>
    </dataValidation>
  </dataValidations>
  <pageMargins left="0.62992125984251968" right="0.31496062992125984" top="1.299212598425197" bottom="1.1023622047244095" header="0.98425196850393704" footer="0.78740157480314965"/>
  <pageSetup paperSize="9" scale="55" orientation="portrait" r:id="rId1"/>
  <headerFooter scaleWithDoc="0">
    <oddHeader xml:space="preserve">&amp;L&amp;"Arial,Normalny"&amp;9..................................
Pieczątka Jednostki
&amp;C&amp;"Arial CE,Pogrubiony"&amp;12
&amp;R&amp;"Arial,Pogrubiony"&amp;12(F2)
</oddHeader>
    <oddFooter>&amp;L&amp;D
Data
&amp;C&amp;9…………………...
Główny Księgowy
(Skarbnik)
Strona &amp;P z &amp;N&amp;R&amp;9................................................................
Podpisy i pieczątki osób reprezentujących
Jednostkę przy dokonywaniu czynności prawnych
v2023-2a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R32"/>
  <sheetViews>
    <sheetView showGridLines="0" zoomScaleNormal="100" zoomScaleSheetLayoutView="100" workbookViewId="0">
      <selection activeCell="C5" sqref="C5"/>
    </sheetView>
  </sheetViews>
  <sheetFormatPr defaultColWidth="0" defaultRowHeight="12.75" zeroHeight="1" x14ac:dyDescent="0.2"/>
  <cols>
    <col min="1" max="1" width="3.7109375" style="66" customWidth="1"/>
    <col min="2" max="2" width="28.7109375" style="66" customWidth="1"/>
    <col min="3" max="17" width="12.7109375" style="66" customWidth="1"/>
    <col min="18" max="18" width="5.7109375" style="66" customWidth="1"/>
    <col min="19" max="16384" width="9.140625" style="66" hidden="1"/>
  </cols>
  <sheetData>
    <row r="1" spans="1:17" ht="12" customHeight="1" x14ac:dyDescent="0.2">
      <c r="A1" s="134" t="s">
        <v>216</v>
      </c>
      <c r="B1" s="133"/>
      <c r="C1" s="133"/>
      <c r="D1" s="133"/>
      <c r="E1" s="133"/>
      <c r="F1" s="133"/>
      <c r="G1" s="133"/>
      <c r="H1" s="62"/>
    </row>
    <row r="2" spans="1:17" ht="3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5" customHeight="1" x14ac:dyDescent="0.2">
      <c r="A3" s="154" t="s">
        <v>217</v>
      </c>
      <c r="B3" s="154"/>
      <c r="C3" s="154"/>
      <c r="D3" s="154"/>
      <c r="E3" s="154"/>
      <c r="F3" s="154"/>
      <c r="G3" s="154"/>
      <c r="H3" s="154"/>
    </row>
    <row r="4" spans="1:17" ht="3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ht="15" customHeight="1" x14ac:dyDescent="0.25">
      <c r="A5" s="17"/>
      <c r="B5" s="124" t="s">
        <v>230</v>
      </c>
      <c r="C5" s="117"/>
      <c r="D5" s="16"/>
      <c r="E5" s="140"/>
      <c r="F5" s="140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30" customHeight="1" x14ac:dyDescent="0.2">
      <c r="A6" s="17"/>
      <c r="B6" s="57" t="s">
        <v>231</v>
      </c>
      <c r="C6" s="155"/>
      <c r="D6" s="155"/>
      <c r="E6" s="155"/>
      <c r="F6" s="155"/>
      <c r="G6" s="155"/>
    </row>
    <row r="7" spans="1:17" ht="12" customHeight="1" thickBot="1" x14ac:dyDescent="0.25">
      <c r="A7" s="17"/>
      <c r="B7" s="1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3.5" customHeight="1" thickBot="1" x14ac:dyDescent="0.25">
      <c r="A8" s="135" t="s">
        <v>35</v>
      </c>
      <c r="B8" s="141" t="s">
        <v>37</v>
      </c>
      <c r="C8" s="151" t="s">
        <v>43</v>
      </c>
      <c r="D8" s="152"/>
      <c r="E8" s="152"/>
      <c r="F8" s="152"/>
      <c r="G8" s="152"/>
      <c r="H8" s="153"/>
      <c r="I8" s="151" t="s">
        <v>43</v>
      </c>
      <c r="J8" s="152"/>
      <c r="K8" s="152"/>
      <c r="L8" s="152"/>
      <c r="M8" s="152"/>
      <c r="N8" s="152"/>
      <c r="O8" s="152"/>
      <c r="P8" s="152"/>
      <c r="Q8" s="153"/>
    </row>
    <row r="9" spans="1:17" ht="13.5" thickBot="1" x14ac:dyDescent="0.25">
      <c r="A9" s="135"/>
      <c r="B9" s="141"/>
      <c r="C9" s="3" t="str">
        <f>IF(C5="","…",C5)</f>
        <v>…</v>
      </c>
      <c r="D9" s="3" t="str">
        <f>IF($C$5="","…",$C$9+1)</f>
        <v>…</v>
      </c>
      <c r="E9" s="3" t="str">
        <f>IF($C$5="","…",$C$9+2)</f>
        <v>…</v>
      </c>
      <c r="F9" s="3" t="str">
        <f>IF($C$5="","…",$C$9+3)</f>
        <v>…</v>
      </c>
      <c r="G9" s="3" t="str">
        <f>IF($C$5="","…",$C$9+4)</f>
        <v>…</v>
      </c>
      <c r="H9" s="3" t="str">
        <f>IF($C$5="","…",$C$9+5)</f>
        <v>…</v>
      </c>
      <c r="I9" s="3" t="str">
        <f>IF($C$5="","…",$C$9+6)</f>
        <v>…</v>
      </c>
      <c r="J9" s="3" t="str">
        <f>IF($C$5="","…",$C$9+7)</f>
        <v>…</v>
      </c>
      <c r="K9" s="3" t="str">
        <f>IF($C$5="","…",$C$9+8)</f>
        <v>…</v>
      </c>
      <c r="L9" s="3" t="str">
        <f>IF($C$5="","…",$C$9+9)</f>
        <v>…</v>
      </c>
      <c r="M9" s="3" t="str">
        <f>IF($C$5="","…",$C$9+10)</f>
        <v>…</v>
      </c>
      <c r="N9" s="3" t="str">
        <f>IF($C$5="","…",$C$9+11)</f>
        <v>…</v>
      </c>
      <c r="O9" s="3" t="str">
        <f>IF($C$5="","…",$C$9+12)</f>
        <v>…</v>
      </c>
      <c r="P9" s="3" t="str">
        <f>IF($C$5="","…",$C$9+13)</f>
        <v>…</v>
      </c>
      <c r="Q9" s="3" t="str">
        <f>IF($C$5="","…",$C$9+14)</f>
        <v>…</v>
      </c>
    </row>
    <row r="10" spans="1:17" ht="25.5" customHeight="1" x14ac:dyDescent="0.2">
      <c r="A10" s="125">
        <v>1</v>
      </c>
      <c r="B10" s="126" t="s">
        <v>44</v>
      </c>
      <c r="C10" s="127"/>
      <c r="D10" s="128">
        <f>C15</f>
        <v>0</v>
      </c>
      <c r="E10" s="128">
        <f>D15</f>
        <v>0</v>
      </c>
      <c r="F10" s="128">
        <f>E15</f>
        <v>0</v>
      </c>
      <c r="G10" s="128">
        <f>F15</f>
        <v>0</v>
      </c>
      <c r="H10" s="128">
        <f t="shared" ref="H10:Q10" si="0">G15</f>
        <v>0</v>
      </c>
      <c r="I10" s="128">
        <f t="shared" si="0"/>
        <v>0</v>
      </c>
      <c r="J10" s="128">
        <f t="shared" si="0"/>
        <v>0</v>
      </c>
      <c r="K10" s="128">
        <f t="shared" si="0"/>
        <v>0</v>
      </c>
      <c r="L10" s="128">
        <f t="shared" si="0"/>
        <v>0</v>
      </c>
      <c r="M10" s="128">
        <f t="shared" si="0"/>
        <v>0</v>
      </c>
      <c r="N10" s="128">
        <f t="shared" si="0"/>
        <v>0</v>
      </c>
      <c r="O10" s="128">
        <f t="shared" si="0"/>
        <v>0</v>
      </c>
      <c r="P10" s="128">
        <f t="shared" si="0"/>
        <v>0</v>
      </c>
      <c r="Q10" s="128">
        <f t="shared" si="0"/>
        <v>0</v>
      </c>
    </row>
    <row r="11" spans="1:17" ht="25.5" customHeight="1" x14ac:dyDescent="0.2">
      <c r="A11" s="65" t="s">
        <v>45</v>
      </c>
      <c r="B11" s="64" t="s">
        <v>46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ht="25.5" customHeight="1" x14ac:dyDescent="0.2">
      <c r="A12" s="65" t="s">
        <v>47</v>
      </c>
      <c r="B12" s="64" t="s">
        <v>48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ht="25.5" customHeight="1" x14ac:dyDescent="0.2">
      <c r="A13" s="65" t="s">
        <v>49</v>
      </c>
      <c r="B13" s="64" t="s">
        <v>50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 ht="25.5" customHeight="1" x14ac:dyDescent="0.2">
      <c r="A14" s="65" t="s">
        <v>51</v>
      </c>
      <c r="B14" s="64" t="s">
        <v>52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ht="25.5" customHeight="1" x14ac:dyDescent="0.2">
      <c r="A15" s="63">
        <v>2</v>
      </c>
      <c r="B15" s="64" t="s">
        <v>53</v>
      </c>
      <c r="C15" s="74">
        <f>C10+C11-C12</f>
        <v>0</v>
      </c>
      <c r="D15" s="74">
        <f>D10+D11-D12</f>
        <v>0</v>
      </c>
      <c r="E15" s="74">
        <f>E10+E11-E12</f>
        <v>0</v>
      </c>
      <c r="F15" s="74">
        <f>F10+F11-F12</f>
        <v>0</v>
      </c>
      <c r="G15" s="74">
        <f>G10+G11-G12</f>
        <v>0</v>
      </c>
      <c r="H15" s="74">
        <f t="shared" ref="H15:Q15" si="1">H10+H11-H12</f>
        <v>0</v>
      </c>
      <c r="I15" s="74">
        <f t="shared" si="1"/>
        <v>0</v>
      </c>
      <c r="J15" s="74">
        <f t="shared" si="1"/>
        <v>0</v>
      </c>
      <c r="K15" s="74">
        <f t="shared" si="1"/>
        <v>0</v>
      </c>
      <c r="L15" s="74">
        <f t="shared" si="1"/>
        <v>0</v>
      </c>
      <c r="M15" s="74">
        <f t="shared" si="1"/>
        <v>0</v>
      </c>
      <c r="N15" s="74">
        <f t="shared" si="1"/>
        <v>0</v>
      </c>
      <c r="O15" s="74">
        <f t="shared" si="1"/>
        <v>0</v>
      </c>
      <c r="P15" s="74">
        <f t="shared" si="1"/>
        <v>0</v>
      </c>
      <c r="Q15" s="74">
        <f t="shared" si="1"/>
        <v>0</v>
      </c>
    </row>
    <row r="16" spans="1:17" ht="25.5" customHeight="1" x14ac:dyDescent="0.2">
      <c r="A16" s="63">
        <v>3</v>
      </c>
      <c r="B16" s="64" t="s">
        <v>54</v>
      </c>
      <c r="C16" s="80"/>
      <c r="D16" s="74">
        <f>C20</f>
        <v>0</v>
      </c>
      <c r="E16" s="74">
        <f>D20</f>
        <v>0</v>
      </c>
      <c r="F16" s="74">
        <f>E20</f>
        <v>0</v>
      </c>
      <c r="G16" s="74">
        <f>F20</f>
        <v>0</v>
      </c>
      <c r="H16" s="74">
        <f t="shared" ref="H16:Q16" si="2">G20</f>
        <v>0</v>
      </c>
      <c r="I16" s="74">
        <f t="shared" si="2"/>
        <v>0</v>
      </c>
      <c r="J16" s="74">
        <f t="shared" si="2"/>
        <v>0</v>
      </c>
      <c r="K16" s="74">
        <f t="shared" si="2"/>
        <v>0</v>
      </c>
      <c r="L16" s="74">
        <f t="shared" si="2"/>
        <v>0</v>
      </c>
      <c r="M16" s="74">
        <f t="shared" si="2"/>
        <v>0</v>
      </c>
      <c r="N16" s="74">
        <f t="shared" si="2"/>
        <v>0</v>
      </c>
      <c r="O16" s="74">
        <f t="shared" si="2"/>
        <v>0</v>
      </c>
      <c r="P16" s="74">
        <f t="shared" si="2"/>
        <v>0</v>
      </c>
      <c r="Q16" s="74">
        <f t="shared" si="2"/>
        <v>0</v>
      </c>
    </row>
    <row r="17" spans="1:17" ht="25.5" customHeight="1" x14ac:dyDescent="0.2">
      <c r="A17" s="65" t="s">
        <v>55</v>
      </c>
      <c r="B17" s="64" t="s">
        <v>56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ht="25.5" customHeight="1" x14ac:dyDescent="0.2">
      <c r="A18" s="65" t="s">
        <v>57</v>
      </c>
      <c r="B18" s="64" t="s">
        <v>58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ht="25.5" customHeight="1" x14ac:dyDescent="0.2">
      <c r="A19" s="65" t="s">
        <v>59</v>
      </c>
      <c r="B19" s="64" t="s">
        <v>60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ht="25.5" customHeight="1" x14ac:dyDescent="0.2">
      <c r="A20" s="63">
        <v>4</v>
      </c>
      <c r="B20" s="64" t="s">
        <v>61</v>
      </c>
      <c r="C20" s="74">
        <f>C16+C17-C18</f>
        <v>0</v>
      </c>
      <c r="D20" s="74">
        <f>D16+D17-D18</f>
        <v>0</v>
      </c>
      <c r="E20" s="74">
        <f>E16+E17-E18</f>
        <v>0</v>
      </c>
      <c r="F20" s="74">
        <f>F16+F17-F18</f>
        <v>0</v>
      </c>
      <c r="G20" s="74">
        <f>G16+G17-G18</f>
        <v>0</v>
      </c>
      <c r="H20" s="74">
        <f t="shared" ref="H20:Q20" si="3">H16+H17-H18</f>
        <v>0</v>
      </c>
      <c r="I20" s="74">
        <f t="shared" si="3"/>
        <v>0</v>
      </c>
      <c r="J20" s="74">
        <f t="shared" si="3"/>
        <v>0</v>
      </c>
      <c r="K20" s="74">
        <f t="shared" si="3"/>
        <v>0</v>
      </c>
      <c r="L20" s="74">
        <f t="shared" si="3"/>
        <v>0</v>
      </c>
      <c r="M20" s="74">
        <f t="shared" si="3"/>
        <v>0</v>
      </c>
      <c r="N20" s="74">
        <f t="shared" si="3"/>
        <v>0</v>
      </c>
      <c r="O20" s="74">
        <f t="shared" si="3"/>
        <v>0</v>
      </c>
      <c r="P20" s="74">
        <f t="shared" si="3"/>
        <v>0</v>
      </c>
      <c r="Q20" s="74">
        <f t="shared" si="3"/>
        <v>0</v>
      </c>
    </row>
    <row r="21" spans="1:17" ht="25.5" customHeight="1" x14ac:dyDescent="0.2">
      <c r="A21" s="63">
        <v>5</v>
      </c>
      <c r="B21" s="64" t="s">
        <v>62</v>
      </c>
      <c r="C21" s="75" t="str">
        <f>IF(SUM(C15,C20)&gt;0,C15+C20,"")</f>
        <v/>
      </c>
      <c r="D21" s="75" t="str">
        <f>IF(SUM(D15,D20)&gt;0,D15+D20,"")</f>
        <v/>
      </c>
      <c r="E21" s="75" t="str">
        <f>IF(SUM(E15,E20)&gt;0,E15+E20,"")</f>
        <v/>
      </c>
      <c r="F21" s="75" t="str">
        <f>IF(SUM(F15,F20)&gt;0,F15+F20,"")</f>
        <v/>
      </c>
      <c r="G21" s="75" t="str">
        <f>IF(SUM(G15,G20)&gt;0,G15+G20,"")</f>
        <v/>
      </c>
      <c r="H21" s="75" t="str">
        <f t="shared" ref="H21:Q21" si="4">IF(SUM(H15,H20)&gt;0,H15+H20,"")</f>
        <v/>
      </c>
      <c r="I21" s="75" t="str">
        <f t="shared" si="4"/>
        <v/>
      </c>
      <c r="J21" s="75" t="str">
        <f t="shared" si="4"/>
        <v/>
      </c>
      <c r="K21" s="75" t="str">
        <f t="shared" si="4"/>
        <v/>
      </c>
      <c r="L21" s="75" t="str">
        <f t="shared" si="4"/>
        <v/>
      </c>
      <c r="M21" s="75" t="str">
        <f t="shared" si="4"/>
        <v/>
      </c>
      <c r="N21" s="75" t="str">
        <f t="shared" si="4"/>
        <v/>
      </c>
      <c r="O21" s="75" t="str">
        <f t="shared" si="4"/>
        <v/>
      </c>
      <c r="P21" s="75" t="str">
        <f t="shared" si="4"/>
        <v/>
      </c>
      <c r="Q21" s="75" t="str">
        <f t="shared" si="4"/>
        <v/>
      </c>
    </row>
    <row r="22" spans="1:17" ht="25.5" customHeight="1" x14ac:dyDescent="0.2">
      <c r="A22" s="63">
        <v>6</v>
      </c>
      <c r="B22" s="64" t="s">
        <v>63</v>
      </c>
      <c r="C22" s="81"/>
      <c r="D22" s="75">
        <f>C25</f>
        <v>0</v>
      </c>
      <c r="E22" s="75">
        <f>D25</f>
        <v>0</v>
      </c>
      <c r="F22" s="75">
        <f>E25</f>
        <v>0</v>
      </c>
      <c r="G22" s="75">
        <f>F25</f>
        <v>0</v>
      </c>
      <c r="H22" s="75">
        <f t="shared" ref="H22:Q22" si="5">G25</f>
        <v>0</v>
      </c>
      <c r="I22" s="75">
        <f t="shared" si="5"/>
        <v>0</v>
      </c>
      <c r="J22" s="75">
        <f t="shared" si="5"/>
        <v>0</v>
      </c>
      <c r="K22" s="75">
        <f t="shared" si="5"/>
        <v>0</v>
      </c>
      <c r="L22" s="75">
        <f t="shared" si="5"/>
        <v>0</v>
      </c>
      <c r="M22" s="75">
        <f t="shared" si="5"/>
        <v>0</v>
      </c>
      <c r="N22" s="75">
        <f t="shared" si="5"/>
        <v>0</v>
      </c>
      <c r="O22" s="75">
        <f t="shared" si="5"/>
        <v>0</v>
      </c>
      <c r="P22" s="75">
        <f t="shared" si="5"/>
        <v>0</v>
      </c>
      <c r="Q22" s="75">
        <f t="shared" si="5"/>
        <v>0</v>
      </c>
    </row>
    <row r="23" spans="1:17" ht="25.5" customHeight="1" x14ac:dyDescent="0.2">
      <c r="A23" s="65" t="s">
        <v>64</v>
      </c>
      <c r="B23" s="64" t="s">
        <v>65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ht="25.5" customHeight="1" x14ac:dyDescent="0.2">
      <c r="A24" s="77" t="s">
        <v>66</v>
      </c>
      <c r="B24" s="64" t="s">
        <v>67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ht="25.5" customHeight="1" x14ac:dyDescent="0.2">
      <c r="A25" s="63">
        <v>7</v>
      </c>
      <c r="B25" s="64" t="s">
        <v>68</v>
      </c>
      <c r="C25" s="76">
        <f>C22+C23-C24</f>
        <v>0</v>
      </c>
      <c r="D25" s="76">
        <f>D22+D23-D24</f>
        <v>0</v>
      </c>
      <c r="E25" s="76">
        <f>E22+E23-E24</f>
        <v>0</v>
      </c>
      <c r="F25" s="76">
        <f>F22+F23-F24</f>
        <v>0</v>
      </c>
      <c r="G25" s="76">
        <f>G22+G23-G24</f>
        <v>0</v>
      </c>
      <c r="H25" s="76">
        <f t="shared" ref="H25:Q25" si="6">H22+H23-H24</f>
        <v>0</v>
      </c>
      <c r="I25" s="76">
        <f t="shared" si="6"/>
        <v>0</v>
      </c>
      <c r="J25" s="76">
        <f t="shared" si="6"/>
        <v>0</v>
      </c>
      <c r="K25" s="76">
        <f t="shared" si="6"/>
        <v>0</v>
      </c>
      <c r="L25" s="76">
        <f t="shared" si="6"/>
        <v>0</v>
      </c>
      <c r="M25" s="76">
        <f t="shared" si="6"/>
        <v>0</v>
      </c>
      <c r="N25" s="76">
        <f t="shared" si="6"/>
        <v>0</v>
      </c>
      <c r="O25" s="76">
        <f t="shared" si="6"/>
        <v>0</v>
      </c>
      <c r="P25" s="76">
        <f t="shared" si="6"/>
        <v>0</v>
      </c>
      <c r="Q25" s="76">
        <f t="shared" si="6"/>
        <v>0</v>
      </c>
    </row>
    <row r="26" spans="1:17" x14ac:dyDescent="0.2">
      <c r="B26" s="67" t="s">
        <v>69</v>
      </c>
    </row>
    <row r="27" spans="1:17" x14ac:dyDescent="0.2"/>
    <row r="28" spans="1:17" x14ac:dyDescent="0.2"/>
    <row r="29" spans="1:17" x14ac:dyDescent="0.2">
      <c r="B29" s="79"/>
      <c r="C29" s="68"/>
      <c r="D29" s="68"/>
    </row>
    <row r="30" spans="1:17" x14ac:dyDescent="0.2">
      <c r="B30" s="6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x14ac:dyDescent="0.2"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 x14ac:dyDescent="0.2"/>
  </sheetData>
  <sheetProtection algorithmName="SHA-512" hashValue="mZ7bYqMHt3SYKQu045isVbrdjVhwkf3A8n0dAYkGAJALkpF5dW+BAQw1FVnyrhRm/Jkult0z3lZS7yVZd+9cwA==" saltValue="z82wcnuGDaDAg3mcOX7bhg==" spinCount="100000" sheet="1" formatColumns="0" formatRows="0"/>
  <mergeCells count="7">
    <mergeCell ref="I8:Q8"/>
    <mergeCell ref="A3:H3"/>
    <mergeCell ref="E5:F5"/>
    <mergeCell ref="C6:G6"/>
    <mergeCell ref="A8:A9"/>
    <mergeCell ref="B8:B9"/>
    <mergeCell ref="C8:H8"/>
  </mergeCells>
  <conditionalFormatting sqref="C17:Q19">
    <cfRule type="cellIs" dxfId="11" priority="11" operator="equal">
      <formula>""</formula>
    </cfRule>
  </conditionalFormatting>
  <conditionalFormatting sqref="C11:Q14">
    <cfRule type="cellIs" dxfId="10" priority="10" operator="equal">
      <formula>""</formula>
    </cfRule>
  </conditionalFormatting>
  <conditionalFormatting sqref="C23:Q24">
    <cfRule type="cellIs" dxfId="9" priority="9" operator="equal">
      <formula>""</formula>
    </cfRule>
  </conditionalFormatting>
  <conditionalFormatting sqref="C6">
    <cfRule type="cellIs" dxfId="8" priority="8" operator="equal">
      <formula>""</formula>
    </cfRule>
  </conditionalFormatting>
  <conditionalFormatting sqref="C16">
    <cfRule type="cellIs" dxfId="7" priority="7" operator="equal">
      <formula>""</formula>
    </cfRule>
  </conditionalFormatting>
  <conditionalFormatting sqref="C10">
    <cfRule type="cellIs" dxfId="6" priority="6" operator="equal">
      <formula>""</formula>
    </cfRule>
  </conditionalFormatting>
  <conditionalFormatting sqref="C22">
    <cfRule type="cellIs" dxfId="5" priority="5" operator="equal">
      <formula>""</formula>
    </cfRule>
  </conditionalFormatting>
  <conditionalFormatting sqref="C5">
    <cfRule type="cellIs" dxfId="4" priority="4" operator="equal">
      <formula>""</formula>
    </cfRule>
  </conditionalFormatting>
  <dataValidations count="2">
    <dataValidation type="decimal" operator="greaterThan" allowBlank="1" showInputMessage="1" showErrorMessage="1" error="Wartośc musi być większa od 0 (dodatnia)" sqref="C11:Q14 C17:Q19 C16 C23:Q24 C22 C10" xr:uid="{00000000-0002-0000-0200-000000000000}">
      <formula1>0</formula1>
    </dataValidation>
    <dataValidation type="textLength" operator="equal" allowBlank="1" showInputMessage="1" showErrorMessage="1" error="Wprowadź rok w formie czterocyfrowej liczby." sqref="C5" xr:uid="{480CA38F-F23C-40EA-AF37-4BC1E9813A75}">
      <formula1>4</formula1>
    </dataValidation>
  </dataValidations>
  <printOptions horizontalCentered="1"/>
  <pageMargins left="0.70866141732283472" right="0.31496062992125984" top="1.5748031496062993" bottom="0.78740157480314965" header="0.78740157480314965" footer="0.47244094488188981"/>
  <pageSetup paperSize="9" scale="82" orientation="portrait" verticalDpi="0" r:id="rId1"/>
  <headerFooter>
    <oddHeader xml:space="preserve">&amp;L&amp;"Arial,Normalny"
..................................
Pieczątka Jednostki&amp;R&amp;"Arial,Pogrubiony"(F3)&amp;"Arial,Normalny"
</oddHeader>
    <oddFooter>&amp;L&amp;D
Data
&amp;C...........................
Główny Księgowy
(Skarbnik)
Strona &amp;P z &amp;N&amp;R................................................................
Podpisy i pieczątki osób reprezentujących
Jednostkę przy dokonywaniu czynności prawnych
v2023-2a</oddFooter>
  </headerFooter>
  <colBreaks count="1" manualBreakCount="1">
    <brk id="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FD02-676C-448C-B81C-2F019D6EE721}">
  <sheetPr codeName="Arkusz4"/>
  <dimension ref="A1:J28"/>
  <sheetViews>
    <sheetView showGridLines="0" zoomScaleNormal="100" zoomScaleSheetLayoutView="100" workbookViewId="0">
      <selection activeCell="B5" sqref="B5:G5"/>
    </sheetView>
  </sheetViews>
  <sheetFormatPr defaultColWidth="0" defaultRowHeight="12.75" zeroHeight="1" x14ac:dyDescent="0.2"/>
  <cols>
    <col min="1" max="1" width="28.7109375" style="66" customWidth="1"/>
    <col min="2" max="7" width="11.7109375" style="66" customWidth="1"/>
    <col min="8" max="8" width="5.28515625" style="66" customWidth="1"/>
    <col min="9" max="16384" width="9.140625" style="66" hidden="1"/>
  </cols>
  <sheetData>
    <row r="1" spans="1:10" ht="12" customHeight="1" x14ac:dyDescent="0.2">
      <c r="A1" s="139" t="s">
        <v>216</v>
      </c>
      <c r="B1" s="139"/>
      <c r="C1" s="139"/>
      <c r="D1" s="139"/>
      <c r="E1" s="139"/>
      <c r="F1" s="139"/>
      <c r="G1" s="139"/>
      <c r="H1" s="62"/>
    </row>
    <row r="2" spans="1:10" ht="3" customHeight="1" x14ac:dyDescent="0.2">
      <c r="A2" s="72"/>
      <c r="B2" s="72"/>
      <c r="C2" s="72"/>
      <c r="D2" s="72"/>
      <c r="E2" s="72"/>
      <c r="F2" s="72"/>
      <c r="G2" s="72"/>
      <c r="H2" s="62"/>
    </row>
    <row r="3" spans="1:10" ht="30" customHeight="1" x14ac:dyDescent="0.2">
      <c r="A3" s="157" t="s">
        <v>228</v>
      </c>
      <c r="B3" s="154"/>
      <c r="C3" s="154"/>
      <c r="D3" s="154"/>
      <c r="E3" s="154"/>
      <c r="F3" s="154"/>
      <c r="G3" s="154"/>
      <c r="H3" s="122"/>
      <c r="I3" s="122"/>
      <c r="J3" s="122"/>
    </row>
    <row r="4" spans="1:10" ht="3" customHeight="1" x14ac:dyDescent="0.2">
      <c r="A4" s="123"/>
      <c r="B4" s="121"/>
      <c r="C4" s="121"/>
      <c r="D4" s="121"/>
      <c r="E4" s="121"/>
      <c r="F4" s="121"/>
      <c r="G4" s="121"/>
      <c r="H4" s="122"/>
      <c r="I4" s="122"/>
      <c r="J4" s="122"/>
    </row>
    <row r="5" spans="1:10" ht="45" customHeight="1" x14ac:dyDescent="0.2">
      <c r="A5" s="57" t="s">
        <v>231</v>
      </c>
      <c r="B5" s="158"/>
      <c r="C5" s="158"/>
      <c r="D5" s="158"/>
      <c r="E5" s="158"/>
      <c r="F5" s="158"/>
      <c r="G5" s="158"/>
    </row>
    <row r="6" spans="1:10" ht="12" customHeight="1" thickBot="1" x14ac:dyDescent="0.25">
      <c r="A6" s="17"/>
      <c r="B6" s="18"/>
      <c r="C6" s="16"/>
      <c r="D6" s="16"/>
      <c r="E6" s="16"/>
      <c r="F6" s="16"/>
      <c r="G6" s="16"/>
    </row>
    <row r="7" spans="1:10" ht="13.5" customHeight="1" thickBot="1" x14ac:dyDescent="0.25">
      <c r="A7" s="135" t="s">
        <v>227</v>
      </c>
      <c r="B7" s="151" t="s">
        <v>218</v>
      </c>
      <c r="C7" s="152"/>
      <c r="D7" s="152"/>
      <c r="E7" s="152"/>
      <c r="F7" s="152"/>
      <c r="G7" s="153"/>
    </row>
    <row r="8" spans="1:10" ht="26.25" thickBot="1" x14ac:dyDescent="0.25">
      <c r="A8" s="135"/>
      <c r="B8" s="78" t="s">
        <v>219</v>
      </c>
      <c r="C8" s="3" t="s">
        <v>220</v>
      </c>
      <c r="D8" s="3" t="s">
        <v>222</v>
      </c>
      <c r="E8" s="3" t="s">
        <v>223</v>
      </c>
      <c r="F8" s="3" t="s">
        <v>224</v>
      </c>
      <c r="G8" s="3" t="s">
        <v>221</v>
      </c>
    </row>
    <row r="9" spans="1:10" ht="25.5" customHeight="1" x14ac:dyDescent="0.2">
      <c r="A9" s="129">
        <v>1</v>
      </c>
      <c r="B9" s="130">
        <v>2</v>
      </c>
      <c r="C9" s="131">
        <v>3</v>
      </c>
      <c r="D9" s="130">
        <v>4</v>
      </c>
      <c r="E9" s="131">
        <v>5</v>
      </c>
      <c r="F9" s="130">
        <v>6</v>
      </c>
      <c r="G9" s="129">
        <v>7</v>
      </c>
    </row>
    <row r="10" spans="1:10" x14ac:dyDescent="0.2">
      <c r="A10" s="80"/>
      <c r="B10" s="64" t="str">
        <f>IF(SUM(C10:G10)&gt;0,SUM(C10:G10),"")</f>
        <v/>
      </c>
      <c r="C10" s="80"/>
      <c r="D10" s="120"/>
      <c r="E10" s="120"/>
      <c r="F10" s="120"/>
      <c r="G10" s="120"/>
    </row>
    <row r="11" spans="1:10" x14ac:dyDescent="0.2">
      <c r="A11" s="118"/>
      <c r="B11" s="64" t="str">
        <f t="shared" ref="B11:B21" si="0">IF(SUM(C11:G11)&gt;0,SUM(C11:G11),"")</f>
        <v/>
      </c>
      <c r="C11" s="81"/>
      <c r="D11" s="81"/>
      <c r="E11" s="81"/>
      <c r="F11" s="81"/>
      <c r="G11" s="81"/>
    </row>
    <row r="12" spans="1:10" x14ac:dyDescent="0.2">
      <c r="A12" s="118"/>
      <c r="B12" s="64" t="str">
        <f t="shared" si="0"/>
        <v/>
      </c>
      <c r="C12" s="81"/>
      <c r="D12" s="81"/>
      <c r="E12" s="81"/>
      <c r="F12" s="81"/>
      <c r="G12" s="81"/>
    </row>
    <row r="13" spans="1:10" x14ac:dyDescent="0.2">
      <c r="A13" s="118"/>
      <c r="B13" s="64" t="str">
        <f t="shared" si="0"/>
        <v/>
      </c>
      <c r="C13" s="81"/>
      <c r="D13" s="81"/>
      <c r="E13" s="81"/>
      <c r="F13" s="81"/>
      <c r="G13" s="81"/>
    </row>
    <row r="14" spans="1:10" x14ac:dyDescent="0.2">
      <c r="A14" s="118"/>
      <c r="B14" s="64" t="str">
        <f t="shared" si="0"/>
        <v/>
      </c>
      <c r="C14" s="81"/>
      <c r="D14" s="81"/>
      <c r="E14" s="81"/>
      <c r="F14" s="81"/>
      <c r="G14" s="81"/>
    </row>
    <row r="15" spans="1:10" x14ac:dyDescent="0.2">
      <c r="A15" s="119"/>
      <c r="B15" s="64" t="str">
        <f t="shared" si="0"/>
        <v/>
      </c>
      <c r="C15" s="120"/>
      <c r="D15" s="120"/>
      <c r="E15" s="120"/>
      <c r="F15" s="120"/>
      <c r="G15" s="120"/>
    </row>
    <row r="16" spans="1:10" x14ac:dyDescent="0.2">
      <c r="A16" s="119"/>
      <c r="B16" s="64" t="str">
        <f t="shared" si="0"/>
        <v/>
      </c>
      <c r="C16" s="80"/>
      <c r="D16" s="120"/>
      <c r="E16" s="120"/>
      <c r="F16" s="120"/>
      <c r="G16" s="120"/>
    </row>
    <row r="17" spans="1:7" x14ac:dyDescent="0.2">
      <c r="A17" s="118"/>
      <c r="B17" s="64" t="str">
        <f t="shared" si="0"/>
        <v/>
      </c>
      <c r="C17" s="81"/>
      <c r="D17" s="81"/>
      <c r="E17" s="81"/>
      <c r="F17" s="81"/>
      <c r="G17" s="81"/>
    </row>
    <row r="18" spans="1:7" x14ac:dyDescent="0.2">
      <c r="A18" s="118"/>
      <c r="B18" s="64" t="str">
        <f t="shared" si="0"/>
        <v/>
      </c>
      <c r="C18" s="81"/>
      <c r="D18" s="81"/>
      <c r="E18" s="81"/>
      <c r="F18" s="81"/>
      <c r="G18" s="81"/>
    </row>
    <row r="19" spans="1:7" x14ac:dyDescent="0.2">
      <c r="A19" s="118"/>
      <c r="B19" s="64" t="str">
        <f t="shared" si="0"/>
        <v/>
      </c>
      <c r="C19" s="81"/>
      <c r="D19" s="81"/>
      <c r="E19" s="81"/>
      <c r="F19" s="81"/>
      <c r="G19" s="81"/>
    </row>
    <row r="20" spans="1:7" x14ac:dyDescent="0.2">
      <c r="A20" s="119"/>
      <c r="B20" s="64" t="str">
        <f t="shared" si="0"/>
        <v/>
      </c>
      <c r="C20" s="120"/>
      <c r="D20" s="120"/>
      <c r="E20" s="120"/>
      <c r="F20" s="120"/>
      <c r="G20" s="120"/>
    </row>
    <row r="21" spans="1:7" x14ac:dyDescent="0.2">
      <c r="A21" s="63" t="s">
        <v>225</v>
      </c>
      <c r="B21" s="64" t="str">
        <f t="shared" si="0"/>
        <v/>
      </c>
      <c r="C21" s="80"/>
      <c r="D21" s="80"/>
      <c r="E21" s="80"/>
      <c r="F21" s="80"/>
      <c r="G21" s="80"/>
    </row>
    <row r="22" spans="1:7" x14ac:dyDescent="0.2">
      <c r="A22" s="63" t="s">
        <v>226</v>
      </c>
      <c r="B22" s="64" t="str">
        <f>IF(SUM(B10:B21)&gt;0,SUM(B10:B21),"")</f>
        <v/>
      </c>
      <c r="C22" s="64" t="str">
        <f t="shared" ref="C22:G22" si="1">IF(SUM(C10:C21)&gt;0,SUM(C10:C21),"")</f>
        <v/>
      </c>
      <c r="D22" s="64" t="str">
        <f t="shared" si="1"/>
        <v/>
      </c>
      <c r="E22" s="64" t="str">
        <f t="shared" si="1"/>
        <v/>
      </c>
      <c r="F22" s="64" t="str">
        <f t="shared" si="1"/>
        <v/>
      </c>
      <c r="G22" s="64" t="str">
        <f t="shared" si="1"/>
        <v/>
      </c>
    </row>
    <row r="23" spans="1:7" ht="24" customHeight="1" x14ac:dyDescent="0.2">
      <c r="A23" s="156" t="s">
        <v>229</v>
      </c>
      <c r="B23" s="156"/>
      <c r="C23" s="156"/>
      <c r="D23" s="156"/>
      <c r="E23" s="156"/>
      <c r="F23" s="156"/>
      <c r="G23" s="156"/>
    </row>
    <row r="24" spans="1:7" x14ac:dyDescent="0.2"/>
    <row r="25" spans="1:7" x14ac:dyDescent="0.2"/>
    <row r="26" spans="1:7" hidden="1" x14ac:dyDescent="0.2">
      <c r="B26" s="79"/>
      <c r="C26" s="68"/>
      <c r="D26" s="68"/>
    </row>
    <row r="27" spans="1:7" hidden="1" x14ac:dyDescent="0.2">
      <c r="B27" s="69"/>
      <c r="F27" s="70"/>
      <c r="G27" s="70"/>
    </row>
    <row r="28" spans="1:7" hidden="1" x14ac:dyDescent="0.2">
      <c r="F28" s="71"/>
      <c r="G28" s="71"/>
    </row>
  </sheetData>
  <sheetProtection algorithmName="SHA-512" hashValue="3RoYyfxBtS18ggYmCrnLkyIqnYhPcgUBdOHopf0hNcY/6foIcDjNt6oKu8PJWxeoQZ1gAvCngycTwYIcOaUGDg==" saltValue="w08GNBzfiRYHjJtP+C6p3g==" spinCount="100000" sheet="1" formatColumns="0" formatRows="0"/>
  <mergeCells count="6">
    <mergeCell ref="A23:G23"/>
    <mergeCell ref="A3:G3"/>
    <mergeCell ref="A1:G1"/>
    <mergeCell ref="A7:A8"/>
    <mergeCell ref="B7:G7"/>
    <mergeCell ref="B5:G5"/>
  </mergeCells>
  <conditionalFormatting sqref="C10:G21">
    <cfRule type="cellIs" dxfId="3" priority="9" operator="equal">
      <formula>""</formula>
    </cfRule>
  </conditionalFormatting>
  <conditionalFormatting sqref="D9 F9">
    <cfRule type="cellIs" dxfId="2" priority="5" operator="equal">
      <formula>""</formula>
    </cfRule>
  </conditionalFormatting>
  <conditionalFormatting sqref="B5">
    <cfRule type="cellIs" dxfId="1" priority="2" operator="equal">
      <formula>""</formula>
    </cfRule>
  </conditionalFormatting>
  <conditionalFormatting sqref="A10:A20">
    <cfRule type="cellIs" dxfId="0" priority="1" operator="equal">
      <formula>""</formula>
    </cfRule>
  </conditionalFormatting>
  <dataValidations disablePrompts="1" count="1">
    <dataValidation type="decimal" operator="greaterThan" allowBlank="1" showInputMessage="1" showErrorMessage="1" error="Wartośc musi być większa od 0 (dodatnia)" sqref="C11:G14 C17:G19 C16 C10 D9 F9 B9" xr:uid="{3A4C564A-17E2-46F9-8504-4ABD819C7D67}">
      <formula1>0</formula1>
    </dataValidation>
  </dataValidations>
  <printOptions horizontalCentered="1"/>
  <pageMargins left="0.70866141732283472" right="0.31496062992125984" top="1.5748031496062993" bottom="0.78740157480314965" header="0.78740157480314965" footer="0.47244094488188981"/>
  <pageSetup paperSize="9" scale="95" orientation="portrait" verticalDpi="0" r:id="rId1"/>
  <headerFooter>
    <oddHeader xml:space="preserve">&amp;L&amp;"Arial,Normalny"
..................................
Pieczątka Jednostki&amp;R&amp;"Arial,Pogrubiony"(F4)&amp;"Arial,Normalny"
</oddHeader>
    <oddFooter>&amp;L&amp;D
Data
&amp;C...........................
Główny Księgowy
(Skarbnik)
Strona &amp;P z &amp;N&amp;R................................................................
Podpisy i pieczątki osób reprezentujących
Jednostkę przy dokonywaniu czynności prawnych
v2023-2a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F1</vt:lpstr>
      <vt:lpstr>F2</vt:lpstr>
      <vt:lpstr>F3</vt:lpstr>
      <vt:lpstr>F4</vt:lpstr>
      <vt:lpstr>'F1'!Obszar_wydruku</vt:lpstr>
      <vt:lpstr>'F2'!Obszar_wydruku</vt:lpstr>
      <vt:lpstr>'F3'!Obszar_wydruku</vt:lpstr>
      <vt:lpstr>'F4'!Obszar_wydruku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Piątek, Jędrzej</cp:lastModifiedBy>
  <cp:lastPrinted>2023-02-20T14:12:48Z</cp:lastPrinted>
  <dcterms:created xsi:type="dcterms:W3CDTF">1997-02-26T13:46:56Z</dcterms:created>
  <dcterms:modified xsi:type="dcterms:W3CDTF">2023-02-21T07:48:08Z</dcterms:modified>
</cp:coreProperties>
</file>