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WNIOSKU_2025\Dla WNIOSKODAWCY\Efekty ekologiczne\"/>
    </mc:Choice>
  </mc:AlternateContent>
  <xr:revisionPtr revIDLastSave="0" documentId="13_ncr:1_{D09FDB51-E6F0-4C70-8BA5-80BDF80511B6}" xr6:coauthVersionLast="47" xr6:coauthVersionMax="47" xr10:uidLastSave="{00000000-0000-0000-0000-000000000000}"/>
  <workbookProtection workbookAlgorithmName="SHA-512" workbookHashValue="kLk2JpXbUehRuc42FyUkZA+3cITIK7fyczv16zWTlyHvi5Da+b+v+W1QeQCOJs+pVdF9ArssBZD/SkpETVMUpg==" workbookSaltValue="JXHwumLk34IJJrX6KOOS7Q==" workbookSpinCount="100000" lockStructure="1"/>
  <bookViews>
    <workbookView xWindow="28680" yWindow="-120" windowWidth="29040" windowHeight="15720" xr2:uid="{00000000-000D-0000-FFFF-FFFF00000000}"/>
  </bookViews>
  <sheets>
    <sheet name="OW-KD" sheetId="7" r:id="rId1"/>
    <sheet name="Dane" sheetId="8" state="hidden" r:id="rId2"/>
  </sheets>
  <definedNames>
    <definedName name="naz_rodz_pow_ret">Dane!$C$3:$C$10</definedName>
    <definedName name="naz_rodz_pow_roz">Dane!$C$31:$C$40</definedName>
    <definedName name="_xlnm.Print_Area" localSheetId="0">'OW-KD'!$A$1:$W$55</definedName>
    <definedName name="opad">Dane!$C$27</definedName>
    <definedName name="p2_1">Dane!$B$43</definedName>
    <definedName name="p2_2">Dane!$B$44</definedName>
    <definedName name="p2_3">Dane!$B$45</definedName>
    <definedName name="q">Dane!$C$21</definedName>
    <definedName name="rodz_zbior">Dane!$C$24:$C$25</definedName>
    <definedName name="tab_rodz_pow_ret">Dane!$C$3:$D$10</definedName>
    <definedName name="tab_rodz_pow_roz">Dane!$C$31:$D$40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7" l="1"/>
  <c r="Q16" i="7"/>
  <c r="Q17" i="7"/>
  <c r="Q18" i="7"/>
  <c r="Q19" i="7"/>
  <c r="Q14" i="7"/>
  <c r="I51" i="7" l="1"/>
  <c r="T16" i="7" l="1"/>
  <c r="T17" i="7"/>
  <c r="T19" i="7"/>
  <c r="T15" i="7" l="1"/>
  <c r="T18" i="7"/>
  <c r="T14" i="7"/>
  <c r="C21" i="8" l="1"/>
  <c r="N39" i="7"/>
  <c r="N36" i="7"/>
  <c r="J26" i="7"/>
  <c r="N41" i="7" l="1"/>
  <c r="T20" i="7"/>
</calcChain>
</file>

<file path=xl/sharedStrings.xml><?xml version="1.0" encoding="utf-8"?>
<sst xmlns="http://schemas.openxmlformats.org/spreadsheetml/2006/main" count="86" uniqueCount="65">
  <si>
    <t>(nazwa przedsięwzięcia)</t>
  </si>
  <si>
    <t>RAZEM</t>
  </si>
  <si>
    <t>Podpisy i pieczątki osób reprezentujących
Jednostkę przy dokonywaniu czynności prawnych</t>
  </si>
  <si>
    <t>…………………………………………………..................</t>
  </si>
  <si>
    <t xml:space="preserve">miejscowość, </t>
  </si>
  <si>
    <t>GOSPODAROWANIE WODAMI OPADOWYMI I ROZTOPOWYMI</t>
  </si>
  <si>
    <t>Lp.</t>
  </si>
  <si>
    <t>Rodzaj powierzchni z której będzie zbierana woda opadowa i roztopowa</t>
  </si>
  <si>
    <r>
      <t>Powierzchnia z której będzie zbierana woda opadowa i roztopowa [m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]</t>
    </r>
  </si>
  <si>
    <t>Współczynnik spływu</t>
  </si>
  <si>
    <r>
      <t>Objętość zagospodarowanej wody [m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/rok]</t>
    </r>
  </si>
  <si>
    <t>1.</t>
  </si>
  <si>
    <t>2.</t>
  </si>
  <si>
    <t>3.</t>
  </si>
  <si>
    <t>4.</t>
  </si>
  <si>
    <t>5.</t>
  </si>
  <si>
    <t>6.</t>
  </si>
  <si>
    <t>b) zbiorniki</t>
  </si>
  <si>
    <t>Rodzaj zbiornika</t>
  </si>
  <si>
    <t>2. Przedsięwzięcia polegające na rozszczelnieniu powierzchni nieprzepuszczalnych</t>
  </si>
  <si>
    <t>odprowadzam wody opadowe lub roztopowe z terenu nierchomości objętej przedsięwzięciem bezpośrednio do kanalizacji deszczowej/ogólnospławnej</t>
  </si>
  <si>
    <t>odprowadzam wody opadowe lub roztopowe z terenu nierchomości objętej przedsięwzięciem na drogę/ulicę wyposażoną w kanalizację deszczową/ogólnospławną</t>
  </si>
  <si>
    <t>w związku z rozszczelnieniem nawierzchni nie nastąpi zmiana sposobu użytkowania terenu</t>
  </si>
  <si>
    <t>b) Rodzaj istniejącej nawierzchni nieprzepuszczalnej</t>
  </si>
  <si>
    <t>Rodzaj nawierzchni</t>
  </si>
  <si>
    <t>c) Rodzaj nawierzchni po realizacji przedsięwzięcia</t>
  </si>
  <si>
    <t>Rodzaj powierzchni z której będzie retencjonowana woda</t>
  </si>
  <si>
    <t>Dach płaski</t>
  </si>
  <si>
    <t>Dach skośny pokryty dachówka glazurowaną</t>
  </si>
  <si>
    <t>Dach skośny pokryty dachówka ceramiczną</t>
  </si>
  <si>
    <t xml:space="preserve">Dach skośny pokryty dachówka cementową </t>
  </si>
  <si>
    <t>Dach pokryty łupkiem</t>
  </si>
  <si>
    <t>Dach skośny pokryty blachą</t>
  </si>
  <si>
    <t>q</t>
  </si>
  <si>
    <t>retencyjny naziemny</t>
  </si>
  <si>
    <t>retencyjny podziemny</t>
  </si>
  <si>
    <t>Rodzaj powierzchni rozszczelnianej</t>
  </si>
  <si>
    <t>Nawierzchnia asfaltowa</t>
  </si>
  <si>
    <t>Nawierzchnia klinkierowa lub kamienna szczelna</t>
  </si>
  <si>
    <t>Nawierzchnia betonowa lub z płyt betonowych</t>
  </si>
  <si>
    <t>Chodnik pokryty płytami betonowymi</t>
  </si>
  <si>
    <t>Nawierzchnia z płyt ażurowych</t>
  </si>
  <si>
    <t>Nawierzchnia tłuczniowa</t>
  </si>
  <si>
    <t>Nawierzchnia żwirowa</t>
  </si>
  <si>
    <t>Nawierzchnia z ekokraty biologicznie czynnej (nawierzchnia trawiasta)</t>
  </si>
  <si>
    <t xml:space="preserve">Nawierzchnia z ekokraty wypełnionej żwirem </t>
  </si>
  <si>
    <t>UWAGA: Należy wypełnić punkt/y dotyczące zakresu wnioskowanego przedsięwzięcia, wyłącznie pola oznaczone szarym kolorem. Pola nadliczbowe należy pominąć. Czerwony kolor pola oznacza błąd, wówczas należy skorygować dane.</t>
  </si>
  <si>
    <t>Wielkość opadu dla Województwa Wielkopolskiego</t>
  </si>
  <si>
    <t>Nawierzchnia brukowana</t>
  </si>
  <si>
    <t>OW - KD</t>
  </si>
  <si>
    <t>OW-KD - punkt 2.</t>
  </si>
  <si>
    <r>
      <t>EFEKT RZECZOWY I  EKOLOGICZNY</t>
    </r>
    <r>
      <rPr>
        <vertAlign val="superscript"/>
        <sz val="10"/>
        <color theme="1"/>
        <rFont val="Arial"/>
        <family val="2"/>
        <charset val="238"/>
      </rPr>
      <t xml:space="preserve"> [1]</t>
    </r>
  </si>
  <si>
    <r>
      <t>Pojemność łączna [m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]*</t>
    </r>
  </si>
  <si>
    <t xml:space="preserve">   *pojemność zbiornika powinna być dostosowana do objętości zbiernej wody opadowej i roztopowej</t>
  </si>
  <si>
    <r>
      <t xml:space="preserve">    (wymagana minimalna powierzchnia 100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)</t>
    </r>
  </si>
  <si>
    <r>
      <t>a) efekt ekologiczny - objętość zagospodarowanej wody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/rok]</t>
    </r>
  </si>
  <si>
    <r>
      <t>m</t>
    </r>
    <r>
      <rPr>
        <vertAlign val="superscript"/>
        <sz val="9.5"/>
        <color theme="1"/>
        <rFont val="Arial"/>
        <family val="2"/>
        <charset val="238"/>
      </rPr>
      <t>2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</si>
  <si>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1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</si>
  <si>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2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</si>
  <si>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</t>
    </r>
  </si>
  <si>
    <t xml:space="preserve">d) Efekt ekologiczny - objętość retencjonowanej wody w gruncie </t>
  </si>
  <si>
    <t>a) Powierzchnia rozszczelniona</t>
  </si>
  <si>
    <t>[1] Wyłącznie na potrzeby statystyczne WFOŚiGW.</t>
  </si>
  <si>
    <t>data</t>
  </si>
  <si>
    <t>1. Przedsięwzięcia polegające na budowie zbiorników retencyjnych lub odtwarzania naturalnych lub seminaturalnych ekosystemów retencjonujących wodę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</si>
</sst>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vertAlign val="subscript"/>
      <sz val="9.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6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8" fillId="2" borderId="0" xfId="2" applyFont="1" applyFill="1" applyProtection="1">
      <protection hidden="1"/>
    </xf>
    <xf numFmtId="0" fontId="9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left"/>
      <protection hidden="1"/>
    </xf>
    <xf numFmtId="0" fontId="9" fillId="2" borderId="0" xfId="2" applyFont="1" applyFill="1" applyAlignment="1" applyProtection="1">
      <alignment horizontal="left"/>
      <protection hidden="1"/>
    </xf>
    <xf numFmtId="0" fontId="10" fillId="2" borderId="1" xfId="2" applyFont="1" applyFill="1" applyBorder="1" applyAlignment="1" applyProtection="1">
      <alignment vertical="center"/>
      <protection hidden="1"/>
    </xf>
    <xf numFmtId="0" fontId="10" fillId="2" borderId="1" xfId="2" applyFont="1" applyFill="1" applyBorder="1" applyAlignment="1" applyProtection="1">
      <alignment horizontal="center" vertical="top"/>
      <protection hidden="1"/>
    </xf>
    <xf numFmtId="0" fontId="14" fillId="2" borderId="0" xfId="2" applyFont="1" applyFill="1" applyAlignment="1" applyProtection="1">
      <alignment vertical="top"/>
      <protection hidden="1"/>
    </xf>
    <xf numFmtId="0" fontId="8" fillId="2" borderId="0" xfId="2" applyFont="1" applyFill="1" applyAlignment="1" applyProtection="1">
      <alignment horizontal="left" wrapText="1"/>
      <protection hidden="1"/>
    </xf>
    <xf numFmtId="4" fontId="9" fillId="2" borderId="0" xfId="2" applyNumberFormat="1" applyFont="1" applyFill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6" fillId="0" borderId="0" xfId="2" applyFont="1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center"/>
    </xf>
    <xf numFmtId="0" fontId="15" fillId="2" borderId="0" xfId="2" applyFont="1" applyFill="1" applyAlignment="1" applyProtection="1">
      <alignment horizontal="left"/>
      <protection hidden="1"/>
    </xf>
    <xf numFmtId="0" fontId="6" fillId="3" borderId="0" xfId="2" applyFont="1" applyFill="1" applyProtection="1">
      <protection locked="0" hidden="1"/>
    </xf>
    <xf numFmtId="0" fontId="16" fillId="2" borderId="0" xfId="2" applyFont="1" applyFill="1" applyAlignment="1" applyProtection="1">
      <alignment horizontal="left"/>
      <protection hidden="1"/>
    </xf>
    <xf numFmtId="0" fontId="16" fillId="2" borderId="0" xfId="2" applyFont="1" applyFill="1" applyProtection="1">
      <protection hidden="1"/>
    </xf>
    <xf numFmtId="0" fontId="16" fillId="2" borderId="0" xfId="2" applyFont="1" applyFill="1" applyAlignment="1" applyProtection="1">
      <alignment horizontal="center" vertical="center" wrapText="1"/>
      <protection hidden="1"/>
    </xf>
    <xf numFmtId="0" fontId="16" fillId="2" borderId="0" xfId="2" applyFont="1" applyFill="1" applyAlignment="1" applyProtection="1">
      <alignment horizontal="center" vertical="top"/>
      <protection hidden="1"/>
    </xf>
    <xf numFmtId="0" fontId="1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0" fontId="16" fillId="2" borderId="0" xfId="2" applyFont="1" applyFill="1" applyAlignment="1" applyProtection="1">
      <alignment horizontal="left" vertical="center"/>
      <protection hidden="1"/>
    </xf>
    <xf numFmtId="0" fontId="6" fillId="2" borderId="0" xfId="2" applyFont="1" applyFill="1" applyAlignment="1" applyProtection="1">
      <alignment vertical="center"/>
      <protection hidden="1"/>
    </xf>
    <xf numFmtId="0" fontId="16" fillId="2" borderId="0" xfId="2" quotePrefix="1" applyFont="1" applyFill="1" applyAlignment="1" applyProtection="1">
      <alignment horizontal="left"/>
      <protection hidden="1"/>
    </xf>
    <xf numFmtId="0" fontId="16" fillId="2" borderId="0" xfId="2" applyFont="1" applyFill="1" applyAlignment="1" applyProtection="1">
      <alignment horizontal="center" wrapText="1"/>
      <protection hidden="1"/>
    </xf>
    <xf numFmtId="0" fontId="16" fillId="2" borderId="0" xfId="2" applyFont="1" applyFill="1" applyAlignment="1" applyProtection="1">
      <alignment wrapText="1"/>
      <protection hidden="1"/>
    </xf>
    <xf numFmtId="0" fontId="7" fillId="2" borderId="0" xfId="2" applyFont="1" applyFill="1" applyAlignment="1" applyProtection="1">
      <alignment horizontal="right" vertical="top"/>
      <protection hidden="1"/>
    </xf>
    <xf numFmtId="0" fontId="7" fillId="2" borderId="0" xfId="2" applyFont="1" applyFill="1" applyAlignment="1" applyProtection="1">
      <alignment vertical="top"/>
      <protection hidden="1"/>
    </xf>
    <xf numFmtId="0" fontId="7" fillId="2" borderId="0" xfId="2" applyFont="1" applyFill="1" applyAlignment="1" applyProtection="1">
      <alignment horizontal="center" vertical="top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8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hidden="1"/>
    </xf>
    <xf numFmtId="0" fontId="10" fillId="2" borderId="2" xfId="2" applyFont="1" applyFill="1" applyBorder="1" applyAlignment="1" applyProtection="1">
      <alignment horizontal="center" vertical="center" wrapText="1"/>
      <protection hidden="1"/>
    </xf>
    <xf numFmtId="0" fontId="10" fillId="2" borderId="3" xfId="2" applyFont="1" applyFill="1" applyBorder="1" applyAlignment="1" applyProtection="1">
      <alignment horizontal="center" vertical="center" wrapText="1"/>
      <protection hidden="1"/>
    </xf>
    <xf numFmtId="0" fontId="10" fillId="2" borderId="4" xfId="2" applyFont="1" applyFill="1" applyBorder="1" applyAlignment="1" applyProtection="1">
      <alignment horizontal="center" vertical="center" wrapText="1"/>
      <protection hidden="1"/>
    </xf>
    <xf numFmtId="0" fontId="10" fillId="2" borderId="1" xfId="2" applyFont="1" applyFill="1" applyBorder="1" applyAlignment="1" applyProtection="1">
      <alignment horizontal="center" vertical="top"/>
      <protection locked="0"/>
    </xf>
    <xf numFmtId="0" fontId="10" fillId="2" borderId="2" xfId="2" applyFont="1" applyFill="1" applyBorder="1" applyAlignment="1" applyProtection="1">
      <alignment horizontal="center" vertical="top"/>
      <protection hidden="1"/>
    </xf>
    <xf numFmtId="0" fontId="10" fillId="2" borderId="3" xfId="2" applyFont="1" applyFill="1" applyBorder="1" applyAlignment="1" applyProtection="1">
      <alignment horizontal="center" vertical="top"/>
      <protection hidden="1"/>
    </xf>
    <xf numFmtId="0" fontId="10" fillId="2" borderId="4" xfId="2" applyFont="1" applyFill="1" applyBorder="1" applyAlignment="1" applyProtection="1">
      <alignment horizontal="center" vertical="top"/>
      <protection hidden="1"/>
    </xf>
    <xf numFmtId="2" fontId="10" fillId="2" borderId="2" xfId="2" applyNumberFormat="1" applyFont="1" applyFill="1" applyBorder="1" applyAlignment="1" applyProtection="1">
      <alignment horizontal="center" vertical="top"/>
      <protection hidden="1"/>
    </xf>
    <xf numFmtId="2" fontId="10" fillId="2" borderId="3" xfId="2" applyNumberFormat="1" applyFont="1" applyFill="1" applyBorder="1" applyAlignment="1" applyProtection="1">
      <alignment horizontal="center" vertical="top"/>
      <protection hidden="1"/>
    </xf>
    <xf numFmtId="2" fontId="10" fillId="2" borderId="4" xfId="2" applyNumberFormat="1" applyFont="1" applyFill="1" applyBorder="1" applyAlignment="1" applyProtection="1">
      <alignment horizontal="center" vertical="top"/>
      <protection hidden="1"/>
    </xf>
    <xf numFmtId="0" fontId="10" fillId="2" borderId="2" xfId="2" applyFont="1" applyFill="1" applyBorder="1" applyAlignment="1" applyProtection="1">
      <alignment horizontal="center" vertical="top"/>
      <protection locked="0"/>
    </xf>
    <xf numFmtId="0" fontId="10" fillId="2" borderId="3" xfId="2" applyFont="1" applyFill="1" applyBorder="1" applyAlignment="1" applyProtection="1">
      <alignment horizontal="center" vertical="top"/>
      <protection locked="0"/>
    </xf>
    <xf numFmtId="0" fontId="10" fillId="2" borderId="4" xfId="2" applyFont="1" applyFill="1" applyBorder="1" applyAlignment="1" applyProtection="1">
      <alignment horizontal="center" vertical="top"/>
      <protection locked="0"/>
    </xf>
    <xf numFmtId="0" fontId="10" fillId="2" borderId="1" xfId="2" applyFont="1" applyFill="1" applyBorder="1" applyAlignment="1" applyProtection="1">
      <alignment horizontal="center" vertical="top" wrapText="1"/>
      <protection locked="0"/>
    </xf>
    <xf numFmtId="0" fontId="18" fillId="2" borderId="2" xfId="2" applyFont="1" applyFill="1" applyBorder="1" applyAlignment="1" applyProtection="1">
      <alignment horizontal="center" vertical="top"/>
      <protection hidden="1"/>
    </xf>
    <xf numFmtId="0" fontId="18" fillId="2" borderId="3" xfId="2" applyFont="1" applyFill="1" applyBorder="1" applyAlignment="1" applyProtection="1">
      <alignment horizontal="center" vertical="top"/>
      <protection hidden="1"/>
    </xf>
    <xf numFmtId="0" fontId="6" fillId="2" borderId="2" xfId="2" applyFont="1" applyFill="1" applyBorder="1" applyAlignment="1" applyProtection="1">
      <alignment horizontal="center" vertical="top"/>
      <protection hidden="1"/>
    </xf>
    <xf numFmtId="0" fontId="6" fillId="2" borderId="3" xfId="2" applyFont="1" applyFill="1" applyBorder="1" applyAlignment="1" applyProtection="1">
      <alignment horizontal="center" vertical="top"/>
      <protection hidden="1"/>
    </xf>
    <xf numFmtId="0" fontId="6" fillId="2" borderId="4" xfId="2" applyFont="1" applyFill="1" applyBorder="1" applyAlignment="1" applyProtection="1">
      <alignment horizontal="center" vertical="top"/>
      <protection hidden="1"/>
    </xf>
    <xf numFmtId="0" fontId="16" fillId="2" borderId="2" xfId="2" applyFont="1" applyFill="1" applyBorder="1" applyAlignment="1" applyProtection="1">
      <alignment horizontal="center" vertical="center" wrapText="1"/>
      <protection hidden="1"/>
    </xf>
    <xf numFmtId="0" fontId="16" fillId="2" borderId="3" xfId="2" applyFont="1" applyFill="1" applyBorder="1" applyAlignment="1" applyProtection="1">
      <alignment horizontal="center" vertical="center" wrapText="1"/>
      <protection hidden="1"/>
    </xf>
    <xf numFmtId="0" fontId="16" fillId="2" borderId="4" xfId="2" applyFont="1" applyFill="1" applyBorder="1" applyAlignment="1" applyProtection="1">
      <alignment horizontal="center" vertical="center" wrapText="1"/>
      <protection hidden="1"/>
    </xf>
    <xf numFmtId="0" fontId="16" fillId="0" borderId="1" xfId="2" applyFont="1" applyBorder="1" applyAlignment="1" applyProtection="1">
      <alignment horizontal="center"/>
      <protection locked="0"/>
    </xf>
    <xf numFmtId="0" fontId="10" fillId="0" borderId="2" xfId="2" applyFont="1" applyBorder="1" applyAlignment="1" applyProtection="1">
      <alignment horizontal="center" vertical="top"/>
      <protection locked="0"/>
    </xf>
    <xf numFmtId="0" fontId="10" fillId="0" borderId="3" xfId="2" applyFont="1" applyBorder="1" applyAlignment="1" applyProtection="1">
      <alignment horizontal="center" vertical="top"/>
      <protection locked="0"/>
    </xf>
    <xf numFmtId="0" fontId="10" fillId="0" borderId="4" xfId="2" applyFont="1" applyBorder="1" applyAlignment="1" applyProtection="1">
      <alignment horizontal="center" vertical="top"/>
      <protection locked="0"/>
    </xf>
    <xf numFmtId="0" fontId="10" fillId="0" borderId="1" xfId="2" applyFont="1" applyBorder="1" applyAlignment="1" applyProtection="1">
      <alignment horizontal="center" vertical="top"/>
      <protection locked="0"/>
    </xf>
    <xf numFmtId="0" fontId="16" fillId="2" borderId="0" xfId="2" applyFont="1" applyFill="1" applyAlignment="1" applyProtection="1">
      <alignment horizontal="left" vertical="top" wrapText="1"/>
      <protection hidden="1"/>
    </xf>
    <xf numFmtId="0" fontId="16" fillId="2" borderId="1" xfId="2" applyFont="1" applyFill="1" applyBorder="1" applyAlignment="1" applyProtection="1">
      <alignment horizontal="center" vertical="center" wrapText="1"/>
      <protection hidden="1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2" borderId="2" xfId="2" applyFont="1" applyFill="1" applyBorder="1" applyAlignment="1" applyProtection="1">
      <alignment horizontal="center" vertical="top"/>
      <protection hidden="1"/>
    </xf>
    <xf numFmtId="0" fontId="16" fillId="2" borderId="3" xfId="2" applyFont="1" applyFill="1" applyBorder="1" applyAlignment="1" applyProtection="1">
      <alignment horizontal="center" vertical="top"/>
      <protection hidden="1"/>
    </xf>
    <xf numFmtId="0" fontId="16" fillId="2" borderId="4" xfId="2" applyFont="1" applyFill="1" applyBorder="1" applyAlignment="1" applyProtection="1">
      <alignment horizontal="center" vertical="top"/>
      <protection hidden="1"/>
    </xf>
    <xf numFmtId="0" fontId="9" fillId="2" borderId="0" xfId="2" applyFont="1" applyFill="1" applyAlignment="1" applyProtection="1">
      <alignment horizontal="left" vertical="top" wrapText="1"/>
      <protection hidden="1"/>
    </xf>
    <xf numFmtId="0" fontId="7" fillId="2" borderId="5" xfId="2" applyFont="1" applyFill="1" applyBorder="1" applyAlignment="1" applyProtection="1">
      <alignment horizontal="left" vertical="top" wrapText="1"/>
      <protection hidden="1"/>
    </xf>
    <xf numFmtId="0" fontId="16" fillId="0" borderId="1" xfId="2" applyFont="1" applyBorder="1" applyAlignment="1" applyProtection="1">
      <alignment horizontal="center" vertical="top"/>
      <protection locked="0"/>
    </xf>
    <xf numFmtId="0" fontId="8" fillId="3" borderId="0" xfId="2" applyFont="1" applyFill="1" applyAlignment="1" applyProtection="1">
      <alignment horizontal="right" vertical="top"/>
      <protection locked="0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center" wrapText="1"/>
      <protection hidden="1"/>
    </xf>
    <xf numFmtId="0" fontId="16" fillId="2" borderId="0" xfId="2" applyFont="1" applyFill="1" applyAlignment="1" applyProtection="1">
      <alignment horizontal="center"/>
      <protection hidden="1"/>
    </xf>
    <xf numFmtId="0" fontId="16" fillId="2" borderId="2" xfId="2" applyFont="1" applyFill="1" applyBorder="1" applyAlignment="1" applyProtection="1">
      <alignment horizontal="center"/>
      <protection hidden="1"/>
    </xf>
    <xf numFmtId="0" fontId="16" fillId="2" borderId="3" xfId="2" applyFont="1" applyFill="1" applyBorder="1" applyAlignment="1" applyProtection="1">
      <alignment horizontal="center"/>
      <protection hidden="1"/>
    </xf>
    <xf numFmtId="0" fontId="16" fillId="2" borderId="4" xfId="2" applyFont="1" applyFill="1" applyBorder="1" applyAlignment="1" applyProtection="1">
      <alignment horizontal="center"/>
      <protection hidden="1"/>
    </xf>
    <xf numFmtId="0" fontId="16" fillId="2" borderId="1" xfId="2" applyFont="1" applyFill="1" applyBorder="1" applyAlignment="1" applyProtection="1">
      <alignment horizontal="center" vertical="center"/>
      <protection hidden="1"/>
    </xf>
    <xf numFmtId="0" fontId="18" fillId="2" borderId="1" xfId="2" applyFont="1" applyFill="1" applyBorder="1" applyAlignment="1" applyProtection="1">
      <alignment horizontal="center" vertical="top"/>
      <protection hidden="1"/>
    </xf>
    <xf numFmtId="0" fontId="6" fillId="2" borderId="1" xfId="2" applyFont="1" applyFill="1" applyBorder="1" applyAlignment="1" applyProtection="1">
      <alignment horizontal="center" vertical="top"/>
      <protection hidden="1"/>
    </xf>
  </cellXfs>
  <cellStyles count="5">
    <cellStyle name="Normalny" xfId="0" builtinId="0"/>
    <cellStyle name="Normalny 2" xfId="1" xr:uid="{5E7C3826-E0FF-40D9-93B3-DEFE61DC1A24}"/>
    <cellStyle name="Normalny 2 2" xfId="3" xr:uid="{9CD7B607-556B-4DFE-A01E-204978163B0D}"/>
    <cellStyle name="Normalny 2 3" xfId="4" xr:uid="{C732AE8A-DC1C-4F1A-805B-D83F39466E87}"/>
    <cellStyle name="Normalny 3" xfId="2" xr:uid="{D7933D40-F081-44F1-93CA-89559FF1B13C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p2_1" lockText="1" noThreeD="1"/>
</file>

<file path=xl/ctrlProps/ctrlProp2.xml><?xml version="1.0" encoding="utf-8"?>
<formControlPr xmlns="http://schemas.microsoft.com/office/spreadsheetml/2009/9/main" objectType="CheckBox" fmlaLink="p2_2" lockText="1" noThreeD="1"/>
</file>

<file path=xl/ctrlProps/ctrlProp3.xml><?xml version="1.0" encoding="utf-8"?>
<formControlPr xmlns="http://schemas.microsoft.com/office/spreadsheetml/2009/9/main" objectType="CheckBox" fmlaLink="p2_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373380</xdr:rowOff>
        </xdr:from>
        <xdr:to>
          <xdr:col>1</xdr:col>
          <xdr:colOff>0</xdr:colOff>
          <xdr:row>28</xdr:row>
          <xdr:rowOff>217170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365760</xdr:rowOff>
        </xdr:from>
        <xdr:to>
          <xdr:col>1</xdr:col>
          <xdr:colOff>0</xdr:colOff>
          <xdr:row>29</xdr:row>
          <xdr:rowOff>205740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373380</xdr:rowOff>
        </xdr:from>
        <xdr:to>
          <xdr:col>1</xdr:col>
          <xdr:colOff>0</xdr:colOff>
          <xdr:row>30</xdr:row>
          <xdr:rowOff>217170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11B6-C11B-46BB-8239-CC1A87744A82}">
  <sheetPr>
    <pageSetUpPr fitToPage="1"/>
  </sheetPr>
  <dimension ref="A1:X68"/>
  <sheetViews>
    <sheetView tabSelected="1" zoomScaleNormal="100" zoomScaleSheetLayoutView="100" workbookViewId="0">
      <selection activeCell="A7" sqref="A7:W7"/>
    </sheetView>
  </sheetViews>
  <sheetFormatPr defaultColWidth="0" defaultRowHeight="13.8" zeroHeight="1" x14ac:dyDescent="0.25"/>
  <cols>
    <col min="1" max="1" width="3.33203125" style="1" customWidth="1"/>
    <col min="2" max="11" width="4.6640625" style="1" customWidth="1"/>
    <col min="12" max="23" width="4.5546875" style="1" customWidth="1"/>
    <col min="24" max="24" width="3.33203125" style="1" customWidth="1"/>
    <col min="25" max="16384" width="9.109375" style="1" hidden="1"/>
  </cols>
  <sheetData>
    <row r="1" spans="1:24" ht="15" customHeight="1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4" ht="15" customHeight="1" x14ac:dyDescent="0.25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4" hidden="1" x14ac:dyDescent="0.25">
      <c r="A3" s="34" t="s">
        <v>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4" ht="3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24" customHeight="1" x14ac:dyDescent="0.25">
      <c r="A5" s="35" t="s">
        <v>46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4" ht="3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4" ht="4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4" ht="12" customHeight="1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4" ht="3" customHeight="1" x14ac:dyDescent="0.25">
      <c r="A9" s="4"/>
      <c r="B9" s="4"/>
      <c r="C9" s="4"/>
      <c r="D9" s="4"/>
      <c r="E9" s="4"/>
      <c r="F9" s="4"/>
      <c r="G9" s="4"/>
      <c r="H9" s="4"/>
    </row>
    <row r="10" spans="1:24" ht="30" customHeight="1" x14ac:dyDescent="0.25">
      <c r="A10" s="71" t="s">
        <v>64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4" ht="15" customHeight="1" x14ac:dyDescent="0.25">
      <c r="A11" s="19" t="s">
        <v>55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24" ht="3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24" ht="44.25" customHeight="1" x14ac:dyDescent="0.25">
      <c r="A13" s="8" t="s">
        <v>6</v>
      </c>
      <c r="B13" s="37" t="s">
        <v>7</v>
      </c>
      <c r="C13" s="37"/>
      <c r="D13" s="37"/>
      <c r="E13" s="37"/>
      <c r="F13" s="37"/>
      <c r="G13" s="37"/>
      <c r="H13" s="37"/>
      <c r="I13" s="37"/>
      <c r="J13" s="37"/>
      <c r="K13" s="37"/>
      <c r="L13" s="38" t="s">
        <v>8</v>
      </c>
      <c r="M13" s="39"/>
      <c r="N13" s="39"/>
      <c r="O13" s="39"/>
      <c r="P13" s="40"/>
      <c r="Q13" s="38" t="s">
        <v>9</v>
      </c>
      <c r="R13" s="39"/>
      <c r="S13" s="40"/>
      <c r="T13" s="38" t="s">
        <v>10</v>
      </c>
      <c r="U13" s="39"/>
      <c r="V13" s="39"/>
      <c r="W13" s="40"/>
    </row>
    <row r="14" spans="1:24" ht="22.95" customHeight="1" x14ac:dyDescent="0.25">
      <c r="A14" s="9" t="s">
        <v>11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8"/>
      <c r="M14" s="49"/>
      <c r="N14" s="49"/>
      <c r="O14" s="49"/>
      <c r="P14" s="50"/>
      <c r="Q14" s="45" t="str">
        <f>IF(B14="","",VLOOKUP(B14,Dane!C$3:D$18,2,0))</f>
        <v/>
      </c>
      <c r="R14" s="46"/>
      <c r="S14" s="47"/>
      <c r="T14" s="42" t="str">
        <f t="shared" ref="T14:T19" si="0">IF(B14="","",L14*opad/1000*Q14)</f>
        <v/>
      </c>
      <c r="U14" s="43"/>
      <c r="V14" s="43"/>
      <c r="W14" s="44"/>
    </row>
    <row r="15" spans="1:24" ht="22.95" customHeight="1" x14ac:dyDescent="0.25">
      <c r="A15" s="9" t="s">
        <v>12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48"/>
      <c r="M15" s="49"/>
      <c r="N15" s="49"/>
      <c r="O15" s="49"/>
      <c r="P15" s="50"/>
      <c r="Q15" s="45" t="str">
        <f>IF(B15="","",VLOOKUP(B15,Dane!C$3:D$18,2,0))</f>
        <v/>
      </c>
      <c r="R15" s="46"/>
      <c r="S15" s="47"/>
      <c r="T15" s="42" t="str">
        <f t="shared" si="0"/>
        <v/>
      </c>
      <c r="U15" s="43"/>
      <c r="V15" s="43"/>
      <c r="W15" s="44"/>
    </row>
    <row r="16" spans="1:24" ht="22.95" customHeight="1" x14ac:dyDescent="0.25">
      <c r="A16" s="9" t="s">
        <v>13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8"/>
      <c r="M16" s="49"/>
      <c r="N16" s="49"/>
      <c r="O16" s="49"/>
      <c r="P16" s="50"/>
      <c r="Q16" s="45" t="str">
        <f>IF(B16="","",VLOOKUP(B16,Dane!C$3:D$18,2,0))</f>
        <v/>
      </c>
      <c r="R16" s="46"/>
      <c r="S16" s="47"/>
      <c r="T16" s="42" t="str">
        <f t="shared" si="0"/>
        <v/>
      </c>
      <c r="U16" s="43"/>
      <c r="V16" s="43"/>
      <c r="W16" s="44"/>
    </row>
    <row r="17" spans="1:23" ht="22.95" customHeight="1" x14ac:dyDescent="0.25">
      <c r="A17" s="9" t="s">
        <v>14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8"/>
      <c r="M17" s="49"/>
      <c r="N17" s="49"/>
      <c r="O17" s="49"/>
      <c r="P17" s="50"/>
      <c r="Q17" s="45" t="str">
        <f>IF(B17="","",VLOOKUP(B17,Dane!C$3:D$18,2,0))</f>
        <v/>
      </c>
      <c r="R17" s="46"/>
      <c r="S17" s="47"/>
      <c r="T17" s="42" t="str">
        <f t="shared" si="0"/>
        <v/>
      </c>
      <c r="U17" s="43"/>
      <c r="V17" s="43"/>
      <c r="W17" s="44"/>
    </row>
    <row r="18" spans="1:23" ht="22.95" customHeight="1" x14ac:dyDescent="0.25">
      <c r="A18" s="9" t="s">
        <v>15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8"/>
      <c r="M18" s="49"/>
      <c r="N18" s="49"/>
      <c r="O18" s="49"/>
      <c r="P18" s="50"/>
      <c r="Q18" s="45" t="str">
        <f>IF(B18="","",VLOOKUP(B18,Dane!C$3:D$18,2,0))</f>
        <v/>
      </c>
      <c r="R18" s="46"/>
      <c r="S18" s="47"/>
      <c r="T18" s="42" t="str">
        <f t="shared" si="0"/>
        <v/>
      </c>
      <c r="U18" s="43"/>
      <c r="V18" s="43"/>
      <c r="W18" s="44"/>
    </row>
    <row r="19" spans="1:23" ht="22.95" customHeight="1" x14ac:dyDescent="0.25">
      <c r="A19" s="9" t="s">
        <v>16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8"/>
      <c r="M19" s="49"/>
      <c r="N19" s="49"/>
      <c r="O19" s="49"/>
      <c r="P19" s="50"/>
      <c r="Q19" s="45" t="str">
        <f>IF(B19="","",VLOOKUP(B19,Dane!C$3:D$18,2,0))</f>
        <v/>
      </c>
      <c r="R19" s="46"/>
      <c r="S19" s="47"/>
      <c r="T19" s="42" t="str">
        <f t="shared" si="0"/>
        <v/>
      </c>
      <c r="U19" s="43"/>
      <c r="V19" s="43"/>
      <c r="W19" s="44"/>
    </row>
    <row r="20" spans="1:23" ht="15" customHeight="1" x14ac:dyDescent="0.25">
      <c r="A20" s="52" t="s">
        <v>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 t="str">
        <f>IF(SUM(T14:W19)&gt;0,SUM(T14:W19),"")</f>
        <v/>
      </c>
      <c r="U20" s="55"/>
      <c r="V20" s="55"/>
      <c r="W20" s="56"/>
    </row>
    <row r="21" spans="1:23" ht="3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" customHeight="1" x14ac:dyDescent="0.25">
      <c r="A22" s="19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" customHeight="1" x14ac:dyDescent="0.25">
      <c r="A23" s="8" t="s">
        <v>6</v>
      </c>
      <c r="B23" s="37" t="s">
        <v>18</v>
      </c>
      <c r="C23" s="37"/>
      <c r="D23" s="37"/>
      <c r="E23" s="37"/>
      <c r="F23" s="37"/>
      <c r="G23" s="37"/>
      <c r="H23" s="37"/>
      <c r="I23" s="37"/>
      <c r="J23" s="37" t="s">
        <v>52</v>
      </c>
      <c r="K23" s="37"/>
      <c r="L23" s="37"/>
      <c r="M23" s="37"/>
      <c r="N23" s="37"/>
      <c r="O23" s="37"/>
      <c r="P23" s="37"/>
      <c r="Q23" s="37"/>
      <c r="R23" s="37"/>
      <c r="S23" s="6"/>
      <c r="T23" s="6"/>
      <c r="U23" s="6"/>
      <c r="V23" s="6"/>
      <c r="W23" s="6"/>
    </row>
    <row r="24" spans="1:23" ht="15" customHeight="1" x14ac:dyDescent="0.25">
      <c r="A24" s="9" t="s">
        <v>11</v>
      </c>
      <c r="B24" s="61"/>
      <c r="C24" s="62"/>
      <c r="D24" s="62"/>
      <c r="E24" s="62"/>
      <c r="F24" s="62"/>
      <c r="G24" s="62"/>
      <c r="H24" s="62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"/>
      <c r="T24" s="6"/>
      <c r="U24" s="6"/>
      <c r="V24" s="6"/>
      <c r="W24" s="6"/>
    </row>
    <row r="25" spans="1:23" ht="15" customHeight="1" x14ac:dyDescent="0.25">
      <c r="A25" s="9" t="s">
        <v>12</v>
      </c>
      <c r="B25" s="61"/>
      <c r="C25" s="62"/>
      <c r="D25" s="62"/>
      <c r="E25" s="62"/>
      <c r="F25" s="62"/>
      <c r="G25" s="62"/>
      <c r="H25" s="62"/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"/>
      <c r="T25" s="6"/>
      <c r="U25" s="6"/>
      <c r="V25" s="6"/>
      <c r="W25" s="6"/>
    </row>
    <row r="26" spans="1:23" ht="15" customHeight="1" x14ac:dyDescent="0.25">
      <c r="A26" s="82" t="s">
        <v>1</v>
      </c>
      <c r="B26" s="82"/>
      <c r="C26" s="82"/>
      <c r="D26" s="82"/>
      <c r="E26" s="82"/>
      <c r="F26" s="82"/>
      <c r="G26" s="82"/>
      <c r="H26" s="82"/>
      <c r="I26" s="82"/>
      <c r="J26" s="83" t="str">
        <f>IF(SUM(J24:P25)&gt;0,SUM(J24:P25),"")</f>
        <v/>
      </c>
      <c r="K26" s="83"/>
      <c r="L26" s="83"/>
      <c r="M26" s="83"/>
      <c r="N26" s="83"/>
      <c r="O26" s="83"/>
      <c r="P26" s="83"/>
      <c r="Q26" s="83"/>
      <c r="R26" s="83"/>
      <c r="S26" s="10"/>
      <c r="T26" s="10"/>
      <c r="U26" s="10"/>
      <c r="V26" s="10"/>
      <c r="W26" s="10"/>
    </row>
    <row r="27" spans="1:23" ht="18" customHeight="1" x14ac:dyDescent="0.25">
      <c r="A27" s="35" t="s">
        <v>53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5" customHeight="1" x14ac:dyDescent="0.25">
      <c r="A28" s="5" t="s">
        <v>19</v>
      </c>
      <c r="B28" s="12"/>
      <c r="C28" s="12"/>
      <c r="D28" s="12"/>
      <c r="E28" s="4"/>
      <c r="F28" s="11"/>
      <c r="G28" s="11"/>
      <c r="H28" s="11"/>
    </row>
    <row r="29" spans="1:23" ht="27.6" customHeight="1" x14ac:dyDescent="0.25">
      <c r="A29" s="17"/>
      <c r="B29" s="65" t="s">
        <v>20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1:23" ht="27.6" customHeight="1" x14ac:dyDescent="0.25">
      <c r="A30" s="17"/>
      <c r="B30" s="65" t="s">
        <v>21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1:23" ht="21" customHeight="1" x14ac:dyDescent="0.25">
      <c r="A31" s="17"/>
      <c r="B31" s="65" t="s">
        <v>22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ht="15" customHeight="1" x14ac:dyDescent="0.25">
      <c r="A32" s="19" t="s">
        <v>61</v>
      </c>
      <c r="B32" s="6"/>
      <c r="C32" s="6"/>
      <c r="D32" s="6"/>
      <c r="E32" s="6"/>
      <c r="F32" s="6"/>
      <c r="G32" s="6"/>
      <c r="H32" s="6"/>
      <c r="I32" s="60"/>
      <c r="J32" s="60"/>
      <c r="K32" s="60"/>
      <c r="L32" s="19" t="s">
        <v>56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4.25" customHeight="1" x14ac:dyDescent="0.25">
      <c r="A33" s="24" t="s">
        <v>54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8.75" customHeight="1" x14ac:dyDescent="0.25">
      <c r="A34" s="25" t="s">
        <v>23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ht="15" customHeight="1" x14ac:dyDescent="0.25">
      <c r="A35" s="66" t="s">
        <v>24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 t="s">
        <v>57</v>
      </c>
      <c r="O35" s="66"/>
      <c r="P35" s="66"/>
      <c r="Q35" s="66"/>
      <c r="R35" s="66"/>
      <c r="S35" s="21"/>
      <c r="T35" s="21"/>
      <c r="U35" s="21"/>
      <c r="V35" s="21"/>
      <c r="W35" s="20"/>
    </row>
    <row r="36" spans="1:23" ht="15" customHeight="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8" t="str">
        <f>IF(A36="","",VLOOKUP(A36,tab_rodz_pow_roz,2,0))</f>
        <v/>
      </c>
      <c r="O36" s="69"/>
      <c r="P36" s="69"/>
      <c r="Q36" s="69"/>
      <c r="R36" s="70"/>
      <c r="S36" s="22"/>
      <c r="T36" s="22"/>
      <c r="U36" s="22"/>
      <c r="V36" s="22"/>
      <c r="W36" s="20"/>
    </row>
    <row r="37" spans="1:23" s="26" customFormat="1" ht="18" customHeight="1" x14ac:dyDescent="0.3">
      <c r="A37" s="25" t="s">
        <v>25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ht="15" customHeight="1" x14ac:dyDescent="0.25">
      <c r="A38" s="66" t="s">
        <v>24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57" t="s">
        <v>58</v>
      </c>
      <c r="O38" s="58"/>
      <c r="P38" s="58"/>
      <c r="Q38" s="58"/>
      <c r="R38" s="59"/>
      <c r="S38" s="22"/>
      <c r="T38" s="22"/>
      <c r="U38" s="21"/>
      <c r="V38" s="21"/>
      <c r="W38" s="20"/>
    </row>
    <row r="39" spans="1:23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8" t="str">
        <f>IF(A39="","",VLOOKUP(A39,tab_rodz_pow_roz,2,0))</f>
        <v/>
      </c>
      <c r="O39" s="79"/>
      <c r="P39" s="79"/>
      <c r="Q39" s="79"/>
      <c r="R39" s="80"/>
      <c r="S39" s="19"/>
      <c r="T39" s="19"/>
      <c r="U39" s="23"/>
      <c r="V39" s="23"/>
      <c r="W39" s="20"/>
    </row>
    <row r="40" spans="1:23" ht="3" customHeight="1" x14ac:dyDescent="0.25">
      <c r="A40" s="23"/>
      <c r="B40" s="19"/>
      <c r="C40" s="23"/>
      <c r="D40" s="19"/>
      <c r="E40" s="19"/>
      <c r="F40" s="23"/>
      <c r="G40" s="19"/>
      <c r="H40" s="19"/>
      <c r="I40" s="23"/>
      <c r="J40" s="19"/>
      <c r="K40" s="23"/>
      <c r="L40" s="19"/>
      <c r="M40" s="23"/>
      <c r="N40" s="19"/>
      <c r="O40" s="19"/>
      <c r="P40" s="23"/>
      <c r="Q40" s="23"/>
      <c r="R40" s="23"/>
      <c r="S40" s="19"/>
      <c r="T40" s="19"/>
      <c r="U40" s="23"/>
      <c r="V40" s="23"/>
      <c r="W40" s="20"/>
    </row>
    <row r="41" spans="1:23" s="26" customFormat="1" ht="14.25" customHeight="1" x14ac:dyDescent="0.3">
      <c r="A41" s="25" t="s">
        <v>60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81" t="str">
        <f>IF(A39&lt;&gt;"",IF(AND(A39&lt;&gt;"",N39&gt;=N36),0,I32*opad/1000*((1-N39)-(1-N36))),"")</f>
        <v/>
      </c>
      <c r="O41" s="81"/>
      <c r="P41" s="81"/>
      <c r="Q41" s="25" t="s">
        <v>59</v>
      </c>
      <c r="R41" s="25"/>
      <c r="S41" s="25"/>
      <c r="T41" s="25"/>
      <c r="U41" s="25"/>
      <c r="V41" s="25"/>
      <c r="W41" s="25"/>
    </row>
    <row r="42" spans="1:23" ht="6.75" customHeight="1" x14ac:dyDescent="0.25">
      <c r="A42" s="11"/>
      <c r="B42" s="12"/>
      <c r="C42" s="12"/>
      <c r="D42" s="12"/>
      <c r="E42" s="4"/>
      <c r="F42" s="11"/>
      <c r="G42" s="11"/>
      <c r="H42" s="11"/>
    </row>
    <row r="43" spans="1:23" ht="15.7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1:23" ht="13.9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0"/>
      <c r="N44" s="20"/>
      <c r="O44" s="20"/>
      <c r="P44" s="20"/>
      <c r="Q44" s="20"/>
      <c r="R44" s="77"/>
      <c r="S44" s="77"/>
      <c r="T44" s="77"/>
      <c r="U44" s="19"/>
      <c r="V44" s="19"/>
      <c r="W44" s="19"/>
    </row>
    <row r="45" spans="1:23" ht="1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20"/>
      <c r="O45" s="20"/>
      <c r="P45" s="20"/>
      <c r="Q45" s="20"/>
      <c r="R45" s="19"/>
      <c r="S45" s="19"/>
      <c r="T45" s="19"/>
      <c r="U45" s="19"/>
      <c r="V45" s="19"/>
      <c r="W45" s="19"/>
    </row>
    <row r="46" spans="1:23" ht="13.95" customHeight="1" x14ac:dyDescent="0.25">
      <c r="A46" s="27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20"/>
      <c r="O46" s="20"/>
      <c r="P46" s="20"/>
      <c r="Q46" s="20"/>
      <c r="R46" s="77"/>
      <c r="S46" s="77"/>
      <c r="T46" s="77"/>
      <c r="U46" s="19"/>
      <c r="V46" s="19"/>
      <c r="W46" s="19"/>
    </row>
    <row r="47" spans="1:23" ht="3" customHeight="1" x14ac:dyDescent="0.25">
      <c r="A47" s="27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20"/>
      <c r="O47" s="20"/>
      <c r="P47" s="20"/>
      <c r="Q47" s="20"/>
      <c r="R47" s="20"/>
      <c r="S47" s="20"/>
      <c r="T47" s="20"/>
      <c r="U47" s="19"/>
      <c r="V47" s="19"/>
      <c r="W47" s="19"/>
    </row>
    <row r="48" spans="1:23" ht="13.9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28"/>
      <c r="R48" s="77"/>
      <c r="S48" s="77"/>
      <c r="T48" s="77"/>
      <c r="U48" s="19"/>
      <c r="V48" s="19"/>
      <c r="W48" s="29"/>
    </row>
    <row r="49" spans="1:23" ht="1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ht="10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19.5" customHeight="1" x14ac:dyDescent="0.25">
      <c r="A51" s="74"/>
      <c r="B51" s="74"/>
      <c r="C51" s="74"/>
      <c r="D51" s="74"/>
      <c r="E51" s="74"/>
      <c r="F51" s="74"/>
      <c r="G51" s="74"/>
      <c r="H51" s="74"/>
      <c r="I51" s="4" t="str">
        <f ca="1">CONCATENATE(", dnia ",TEXT(TODAY(),"dd.mm.rrrr")," r.")</f>
        <v>, dnia 27.06.2025 r.</v>
      </c>
      <c r="J51" s="4"/>
      <c r="K51" s="4"/>
      <c r="L51" s="75" t="s">
        <v>3</v>
      </c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:23" ht="24" customHeight="1" x14ac:dyDescent="0.25">
      <c r="B52" s="13"/>
      <c r="C52" s="13"/>
      <c r="D52" s="13"/>
      <c r="E52" s="13"/>
      <c r="F52" s="13"/>
      <c r="G52" s="13"/>
      <c r="H52" s="30" t="s">
        <v>4</v>
      </c>
      <c r="I52" s="31" t="s">
        <v>63</v>
      </c>
      <c r="L52" s="76" t="s">
        <v>2</v>
      </c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</row>
    <row r="53" spans="1:23" ht="1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24" customHeight="1" x14ac:dyDescent="0.25">
      <c r="A54" s="72" t="s">
        <v>62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6" spans="1:23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</sheetData>
  <sheetProtection algorithmName="SHA-512" hashValue="C9muLLdY1poe46FH2nxl5MG2wlqvMghO5r/hQOwTPwhO0VU3i1X6KdgrAW5TAB2wrFXG6Ym/7GIDzFVjfW6Odw==" saltValue="9oDyNlxBMY0Rf7q3UiV0ig==" spinCount="100000" sheet="1" formatRows="0"/>
  <mergeCells count="67">
    <mergeCell ref="A10:X10"/>
    <mergeCell ref="A54:W54"/>
    <mergeCell ref="A39:M39"/>
    <mergeCell ref="A43:W43"/>
    <mergeCell ref="A51:H51"/>
    <mergeCell ref="L51:W51"/>
    <mergeCell ref="L52:W52"/>
    <mergeCell ref="R44:T44"/>
    <mergeCell ref="R46:T46"/>
    <mergeCell ref="R48:T48"/>
    <mergeCell ref="N39:R39"/>
    <mergeCell ref="N41:P41"/>
    <mergeCell ref="A38:M38"/>
    <mergeCell ref="A26:I26"/>
    <mergeCell ref="J26:R26"/>
    <mergeCell ref="A27:W27"/>
    <mergeCell ref="N38:R38"/>
    <mergeCell ref="I32:K32"/>
    <mergeCell ref="B23:I23"/>
    <mergeCell ref="J23:R23"/>
    <mergeCell ref="B24:I24"/>
    <mergeCell ref="J24:R24"/>
    <mergeCell ref="B25:I25"/>
    <mergeCell ref="J25:R25"/>
    <mergeCell ref="B29:W29"/>
    <mergeCell ref="B30:W30"/>
    <mergeCell ref="B31:W31"/>
    <mergeCell ref="A35:M35"/>
    <mergeCell ref="A36:M36"/>
    <mergeCell ref="N35:R35"/>
    <mergeCell ref="N36:R36"/>
    <mergeCell ref="B19:K19"/>
    <mergeCell ref="T19:W19"/>
    <mergeCell ref="A20:S20"/>
    <mergeCell ref="T20:W20"/>
    <mergeCell ref="Q19:S19"/>
    <mergeCell ref="L19:P19"/>
    <mergeCell ref="B17:K17"/>
    <mergeCell ref="T17:W17"/>
    <mergeCell ref="B18:K18"/>
    <mergeCell ref="T18:W18"/>
    <mergeCell ref="Q17:S17"/>
    <mergeCell ref="Q18:S18"/>
    <mergeCell ref="L17:P17"/>
    <mergeCell ref="L18:P18"/>
    <mergeCell ref="B15:K15"/>
    <mergeCell ref="T15:W15"/>
    <mergeCell ref="B16:K16"/>
    <mergeCell ref="T16:W16"/>
    <mergeCell ref="Q16:S16"/>
    <mergeCell ref="Q15:S15"/>
    <mergeCell ref="L15:P15"/>
    <mergeCell ref="L16:P16"/>
    <mergeCell ref="B13:K13"/>
    <mergeCell ref="T13:W13"/>
    <mergeCell ref="B14:K14"/>
    <mergeCell ref="T14:W14"/>
    <mergeCell ref="Q13:S13"/>
    <mergeCell ref="Q14:S14"/>
    <mergeCell ref="L13:P13"/>
    <mergeCell ref="L14:P14"/>
    <mergeCell ref="A8:W8"/>
    <mergeCell ref="A1:W1"/>
    <mergeCell ref="A2:W2"/>
    <mergeCell ref="A3:W3"/>
    <mergeCell ref="A5:W5"/>
    <mergeCell ref="A7:W7"/>
  </mergeCells>
  <conditionalFormatting sqref="A7 L14:L19">
    <cfRule type="cellIs" dxfId="6" priority="31" operator="equal">
      <formula>""</formula>
    </cfRule>
  </conditionalFormatting>
  <conditionalFormatting sqref="A29:A30">
    <cfRule type="expression" dxfId="5" priority="98">
      <formula>AND(#REF!&gt;0,#REF!&lt;&gt;"",p2_1=FALSE(),p2_2=FALSE())</formula>
    </cfRule>
  </conditionalFormatting>
  <conditionalFormatting sqref="A31">
    <cfRule type="expression" dxfId="4" priority="99">
      <formula>AND(#REF!&gt;0,#REF!&lt;&gt;"",p2_3=FALSE())</formula>
    </cfRule>
  </conditionalFormatting>
  <conditionalFormatting sqref="A36:M36">
    <cfRule type="cellIs" dxfId="3" priority="2" operator="equal">
      <formula>""</formula>
    </cfRule>
  </conditionalFormatting>
  <conditionalFormatting sqref="A39:M39">
    <cfRule type="cellIs" dxfId="2" priority="1" operator="equal">
      <formula>""</formula>
    </cfRule>
  </conditionalFormatting>
  <conditionalFormatting sqref="B24:R25">
    <cfRule type="cellIs" dxfId="1" priority="4" operator="equal">
      <formula>""</formula>
    </cfRule>
  </conditionalFormatting>
  <conditionalFormatting sqref="I32:K32">
    <cfRule type="cellIs" dxfId="0" priority="3" operator="equal">
      <formula>""</formula>
    </cfRule>
  </conditionalFormatting>
  <dataValidations count="6">
    <dataValidation type="decimal" operator="greaterThanOrEqual" allowBlank="1" showInputMessage="1" showErrorMessage="1" errorTitle="Ostrzeżenie" error="Zbyt mała powierzchnia. Należy skorygować wartość." sqref="I32:K32" xr:uid="{5F435D45-816C-43A2-AC35-F6252AA38F72}">
      <formula1>100</formula1>
    </dataValidation>
    <dataValidation type="list" allowBlank="1" showInputMessage="1" showErrorMessage="1" sqref="A36 A39" xr:uid="{E72C408E-67D1-4DF7-BF4C-50BA09BB2D66}">
      <formula1>naz_rodz_pow_roz</formula1>
    </dataValidation>
    <dataValidation type="decimal" operator="greaterThanOrEqual" allowBlank="1" showInputMessage="1" showErrorMessage="1" error="fdsfs" sqref="J26" xr:uid="{67D3B399-2FBE-4E9B-BE4F-CE9B0FF4184C}">
      <formula1>0.7*T20</formula1>
    </dataValidation>
    <dataValidation type="list" allowBlank="1" showInputMessage="1" showErrorMessage="1" sqref="B24:B25 C25:I25" xr:uid="{DDFA0040-2F7A-48C7-B224-2E949E44B452}">
      <formula1>rodz_zbior</formula1>
    </dataValidation>
    <dataValidation type="decimal" operator="greaterThan" allowBlank="1" showInputMessage="1" showErrorMessage="1" errorTitle="Ostrzeżenie" error="Wartość musi być większa od 0" sqref="L15" xr:uid="{37A7829A-EFA9-488C-A96E-4CAB9A4B2F81}">
      <formula1>0</formula1>
    </dataValidation>
    <dataValidation operator="greaterThan" allowBlank="1" showInputMessage="1" showErrorMessage="1" errorTitle="Ostrzeżenie" error="Wartość musi być większa od 0" sqref="L14 L16:L19 Q14:Q19" xr:uid="{C966F76D-3ACA-4D3A-8CBC-850C717CBE1E}"/>
  </dataValidations>
  <printOptions horizontalCentered="1"/>
  <pageMargins left="0.70866141732283472" right="0.59055118110236227" top="0.59055118110236227" bottom="0.59055118110236227" header="0.31496062992125984" footer="0.31496062992125984"/>
  <pageSetup paperSize="9" scale="76" orientation="portrait" r:id="rId1"/>
  <headerFooter>
    <oddFooter>&amp;C&amp;"Arial,Normalny"&amp;8Strona &amp;P z &amp;N&amp;R&amp;"Arial,Normalny"&amp;8v2025-1</oddFooter>
  </headerFooter>
  <rowBreaks count="1" manualBreakCount="1">
    <brk id="54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27</xdr:row>
                    <xdr:rowOff>373380</xdr:rowOff>
                  </from>
                  <to>
                    <xdr:col>1</xdr:col>
                    <xdr:colOff>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28</xdr:row>
                    <xdr:rowOff>365760</xdr:rowOff>
                  </from>
                  <to>
                    <xdr:col>1</xdr:col>
                    <xdr:colOff>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29</xdr:row>
                    <xdr:rowOff>373380</xdr:rowOff>
                  </from>
                  <to>
                    <xdr:col>1</xdr:col>
                    <xdr:colOff>0</xdr:colOff>
                    <xdr:row>30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DB330D-EEFA-46DA-AEC3-99E9641B57E4}">
          <x14:formula1>
            <xm:f>Dane!$C$3:$C$18</xm:f>
          </x14:formula1>
          <xm:sqref>B14:K19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BA0D-6D98-4A22-BB5C-C4FB247C7238}">
  <dimension ref="B2:D45"/>
  <sheetViews>
    <sheetView topLeftCell="A10" workbookViewId="0">
      <selection activeCell="I22" sqref="I22"/>
    </sheetView>
  </sheetViews>
  <sheetFormatPr defaultColWidth="9.109375" defaultRowHeight="13.8" x14ac:dyDescent="0.25"/>
  <cols>
    <col min="1" max="1" width="9.109375" style="14"/>
    <col min="2" max="2" width="15.6640625" style="14" customWidth="1"/>
    <col min="3" max="3" width="54.5546875" style="14" customWidth="1"/>
    <col min="4" max="4" width="23.109375" style="14" customWidth="1"/>
    <col min="5" max="16384" width="9.109375" style="14"/>
  </cols>
  <sheetData>
    <row r="2" spans="2:4" x14ac:dyDescent="0.25">
      <c r="C2" s="14" t="s">
        <v>26</v>
      </c>
      <c r="D2" s="14" t="s">
        <v>9</v>
      </c>
    </row>
    <row r="3" spans="2:4" x14ac:dyDescent="0.25">
      <c r="B3" s="14">
        <v>1</v>
      </c>
      <c r="C3" s="14" t="s">
        <v>27</v>
      </c>
      <c r="D3" s="14">
        <v>0.8</v>
      </c>
    </row>
    <row r="4" spans="2:4" x14ac:dyDescent="0.25">
      <c r="B4" s="14">
        <v>2</v>
      </c>
      <c r="C4" s="14" t="s">
        <v>28</v>
      </c>
      <c r="D4" s="14">
        <v>0.95</v>
      </c>
    </row>
    <row r="5" spans="2:4" x14ac:dyDescent="0.25">
      <c r="B5" s="14">
        <v>3</v>
      </c>
      <c r="C5" s="14" t="s">
        <v>29</v>
      </c>
      <c r="D5" s="14">
        <v>0.95</v>
      </c>
    </row>
    <row r="6" spans="2:4" x14ac:dyDescent="0.25">
      <c r="B6" s="14">
        <v>4</v>
      </c>
      <c r="C6" s="14" t="s">
        <v>30</v>
      </c>
      <c r="D6" s="14">
        <v>0.9</v>
      </c>
    </row>
    <row r="7" spans="2:4" x14ac:dyDescent="0.25">
      <c r="B7" s="14">
        <v>5</v>
      </c>
      <c r="C7" s="14" t="s">
        <v>31</v>
      </c>
      <c r="D7" s="14">
        <v>0.9</v>
      </c>
    </row>
    <row r="8" spans="2:4" x14ac:dyDescent="0.25">
      <c r="B8" s="14">
        <v>6</v>
      </c>
      <c r="C8" s="14" t="s">
        <v>32</v>
      </c>
      <c r="D8" s="14">
        <v>0.95</v>
      </c>
    </row>
    <row r="9" spans="2:4" x14ac:dyDescent="0.25">
      <c r="B9" s="14">
        <v>7</v>
      </c>
      <c r="C9" s="14" t="s">
        <v>37</v>
      </c>
      <c r="D9" s="14">
        <v>0.9</v>
      </c>
    </row>
    <row r="10" spans="2:4" x14ac:dyDescent="0.25">
      <c r="B10" s="14">
        <v>8</v>
      </c>
      <c r="C10" s="14" t="s">
        <v>39</v>
      </c>
      <c r="D10" s="14">
        <v>0.8</v>
      </c>
    </row>
    <row r="11" spans="2:4" x14ac:dyDescent="0.25">
      <c r="B11" s="14">
        <v>9</v>
      </c>
      <c r="C11" s="14" t="s">
        <v>38</v>
      </c>
      <c r="D11" s="14">
        <v>0.8</v>
      </c>
    </row>
    <row r="12" spans="2:4" x14ac:dyDescent="0.25">
      <c r="B12" s="14">
        <v>10</v>
      </c>
      <c r="C12" s="14" t="s">
        <v>40</v>
      </c>
      <c r="D12" s="14">
        <v>0.6</v>
      </c>
    </row>
    <row r="13" spans="2:4" x14ac:dyDescent="0.25">
      <c r="B13" s="14">
        <v>11</v>
      </c>
      <c r="C13" s="14" t="s">
        <v>48</v>
      </c>
      <c r="D13" s="14">
        <v>0.5</v>
      </c>
    </row>
    <row r="14" spans="2:4" x14ac:dyDescent="0.25">
      <c r="B14" s="14">
        <v>12</v>
      </c>
      <c r="C14" s="14" t="s">
        <v>41</v>
      </c>
      <c r="D14" s="14">
        <v>0.4</v>
      </c>
    </row>
    <row r="15" spans="2:4" x14ac:dyDescent="0.25">
      <c r="B15" s="14">
        <v>13</v>
      </c>
      <c r="C15" s="14" t="s">
        <v>42</v>
      </c>
      <c r="D15" s="14">
        <v>0.35</v>
      </c>
    </row>
    <row r="16" spans="2:4" x14ac:dyDescent="0.25">
      <c r="B16" s="14">
        <v>14</v>
      </c>
      <c r="C16" s="14" t="s">
        <v>43</v>
      </c>
      <c r="D16" s="14">
        <v>0.25</v>
      </c>
    </row>
    <row r="17" spans="2:4" x14ac:dyDescent="0.25">
      <c r="B17" s="14">
        <v>15</v>
      </c>
      <c r="C17" s="14" t="s">
        <v>44</v>
      </c>
      <c r="D17" s="14">
        <v>0.25</v>
      </c>
    </row>
    <row r="18" spans="2:4" x14ac:dyDescent="0.25">
      <c r="B18" s="14">
        <v>16</v>
      </c>
      <c r="C18" s="14" t="s">
        <v>45</v>
      </c>
      <c r="D18" s="14">
        <v>0.25</v>
      </c>
    </row>
    <row r="21" spans="2:4" x14ac:dyDescent="0.25">
      <c r="B21" s="14" t="s">
        <v>33</v>
      </c>
      <c r="C21" s="14">
        <f>0.15*15*60/10000</f>
        <v>1.35E-2</v>
      </c>
    </row>
    <row r="23" spans="2:4" x14ac:dyDescent="0.25">
      <c r="C23" s="14" t="s">
        <v>18</v>
      </c>
    </row>
    <row r="24" spans="2:4" x14ac:dyDescent="0.25">
      <c r="C24" s="14" t="s">
        <v>34</v>
      </c>
    </row>
    <row r="25" spans="2:4" x14ac:dyDescent="0.25">
      <c r="C25" s="14" t="s">
        <v>35</v>
      </c>
    </row>
    <row r="27" spans="2:4" ht="55.2" x14ac:dyDescent="0.25">
      <c r="B27" s="15" t="s">
        <v>47</v>
      </c>
      <c r="C27" s="16">
        <v>530</v>
      </c>
    </row>
    <row r="30" spans="2:4" x14ac:dyDescent="0.25">
      <c r="C30" s="14" t="s">
        <v>36</v>
      </c>
      <c r="D30" s="14" t="s">
        <v>9</v>
      </c>
    </row>
    <row r="31" spans="2:4" x14ac:dyDescent="0.25">
      <c r="B31" s="14">
        <v>1</v>
      </c>
      <c r="C31" s="14" t="s">
        <v>37</v>
      </c>
      <c r="D31" s="14">
        <v>0.9</v>
      </c>
    </row>
    <row r="32" spans="2:4" x14ac:dyDescent="0.25">
      <c r="B32" s="14">
        <v>2</v>
      </c>
      <c r="C32" s="14" t="s">
        <v>38</v>
      </c>
      <c r="D32" s="14">
        <v>0.8</v>
      </c>
    </row>
    <row r="33" spans="2:4" x14ac:dyDescent="0.25">
      <c r="B33" s="14">
        <v>3</v>
      </c>
      <c r="C33" s="14" t="s">
        <v>39</v>
      </c>
      <c r="D33" s="14">
        <v>0.8</v>
      </c>
    </row>
    <row r="34" spans="2:4" x14ac:dyDescent="0.25">
      <c r="B34" s="14">
        <v>4</v>
      </c>
      <c r="C34" s="14" t="s">
        <v>40</v>
      </c>
      <c r="D34" s="14">
        <v>0.6</v>
      </c>
    </row>
    <row r="35" spans="2:4" x14ac:dyDescent="0.25">
      <c r="B35" s="14">
        <v>5</v>
      </c>
      <c r="C35" s="14" t="s">
        <v>48</v>
      </c>
      <c r="D35" s="14">
        <v>0.5</v>
      </c>
    </row>
    <row r="36" spans="2:4" x14ac:dyDescent="0.25">
      <c r="B36" s="14">
        <v>6</v>
      </c>
      <c r="C36" s="14" t="s">
        <v>41</v>
      </c>
      <c r="D36" s="14">
        <v>0.4</v>
      </c>
    </row>
    <row r="37" spans="2:4" x14ac:dyDescent="0.25">
      <c r="B37" s="14">
        <v>7</v>
      </c>
      <c r="C37" s="14" t="s">
        <v>42</v>
      </c>
      <c r="D37" s="14">
        <v>0.35</v>
      </c>
    </row>
    <row r="38" spans="2:4" x14ac:dyDescent="0.25">
      <c r="B38" s="14">
        <v>8</v>
      </c>
      <c r="C38" s="14" t="s">
        <v>43</v>
      </c>
      <c r="D38" s="14">
        <v>0.25</v>
      </c>
    </row>
    <row r="39" spans="2:4" x14ac:dyDescent="0.25">
      <c r="B39" s="14">
        <v>9</v>
      </c>
      <c r="C39" s="14" t="s">
        <v>44</v>
      </c>
      <c r="D39" s="14">
        <v>0.25</v>
      </c>
    </row>
    <row r="40" spans="2:4" x14ac:dyDescent="0.25">
      <c r="B40" s="14">
        <v>10</v>
      </c>
      <c r="C40" s="14" t="s">
        <v>45</v>
      </c>
      <c r="D40" s="14">
        <v>0.25</v>
      </c>
    </row>
    <row r="42" spans="2:4" x14ac:dyDescent="0.25">
      <c r="B42" s="14" t="s">
        <v>50</v>
      </c>
    </row>
    <row r="43" spans="2:4" x14ac:dyDescent="0.25">
      <c r="B43" s="18" t="b">
        <v>0</v>
      </c>
      <c r="C43" s="14" t="s">
        <v>20</v>
      </c>
    </row>
    <row r="44" spans="2:4" x14ac:dyDescent="0.25">
      <c r="B44" s="18" t="b">
        <v>0</v>
      </c>
      <c r="C44" s="14" t="s">
        <v>21</v>
      </c>
    </row>
    <row r="45" spans="2:4" x14ac:dyDescent="0.25">
      <c r="B45" s="18" t="b">
        <v>0</v>
      </c>
      <c r="C45" s="14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11</vt:i4>
      </vt:variant>
    </vt:vector>
  </HeadingPairs>
  <TitlesOfParts>
    <vt:vector size="13" baseType="lpstr">
      <vt:lpstr>OW-KD</vt:lpstr>
      <vt:lpstr>Dane</vt:lpstr>
      <vt:lpstr>naz_rodz_pow_ret</vt:lpstr>
      <vt:lpstr>naz_rodz_pow_roz</vt:lpstr>
      <vt:lpstr>'OW-KD'!Obszar_wydruku</vt:lpstr>
      <vt:lpstr>opad</vt:lpstr>
      <vt:lpstr>p2_1</vt:lpstr>
      <vt:lpstr>p2_2</vt:lpstr>
      <vt:lpstr>p2_3</vt:lpstr>
      <vt:lpstr>q</vt:lpstr>
      <vt:lpstr>rodz_zbior</vt:lpstr>
      <vt:lpstr>tab_rodz_pow_ret</vt:lpstr>
      <vt:lpstr>tab_rodz_pow_roz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Piątek, Jędrzej</dc:creator>
  <cp:lastModifiedBy>Złotek, Robert</cp:lastModifiedBy>
  <cp:lastPrinted>2025-06-02T08:36:25Z</cp:lastPrinted>
  <dcterms:created xsi:type="dcterms:W3CDTF">2015-06-05T18:19:34Z</dcterms:created>
  <dcterms:modified xsi:type="dcterms:W3CDTF">2025-06-27T07:45:19Z</dcterms:modified>
</cp:coreProperties>
</file>