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W:\DES\Wzory dokumentów do umowy 2026\Wzory efektów ekologicznych\"/>
    </mc:Choice>
  </mc:AlternateContent>
  <xr:revisionPtr revIDLastSave="0" documentId="13_ncr:1_{B4EFA021-D8A6-41E3-B798-5D0CA9E22FA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W-KD" sheetId="7" r:id="rId1"/>
    <sheet name="Dane" sheetId="8" state="hidden" r:id="rId2"/>
  </sheets>
  <definedNames>
    <definedName name="naz_rodz_pow_ret">Dane!$C$3:$C$10</definedName>
    <definedName name="naz_rodz_pow_roz">Dane!$C$31:$C$40</definedName>
    <definedName name="_xlnm.Print_Area" localSheetId="0">'OW-KD'!$A$2:$W$60</definedName>
    <definedName name="opad">Dane!$C$27</definedName>
    <definedName name="p2_1">Dane!$B$43</definedName>
    <definedName name="p2_2">Dane!$B$44</definedName>
    <definedName name="p2_3">Dane!$B$45</definedName>
    <definedName name="q">Dane!$C$21</definedName>
    <definedName name="rodz_zbior">Dane!$C$24:$C$25</definedName>
    <definedName name="tab_rodz_pow_ret">Dane!$C$3:$D$10</definedName>
    <definedName name="tab_rodz_pow_roz">Dane!$C$31:$D$40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2" i="7" l="1"/>
  <c r="I59" i="7"/>
  <c r="Q16" i="7"/>
  <c r="Q17" i="7"/>
  <c r="Q18" i="7"/>
  <c r="Q19" i="7"/>
  <c r="Q20" i="7"/>
  <c r="Q15" i="7"/>
  <c r="N40" i="7"/>
  <c r="N37" i="7"/>
  <c r="T17" i="7" l="1"/>
  <c r="T18" i="7"/>
  <c r="T20" i="7"/>
  <c r="T16" i="7" l="1"/>
  <c r="T19" i="7"/>
  <c r="T15" i="7"/>
  <c r="C21" i="8" l="1"/>
  <c r="J27" i="7"/>
  <c r="N42" i="7" l="1"/>
  <c r="T21" i="7"/>
</calcChain>
</file>

<file path=xl/sharedStrings.xml><?xml version="1.0" encoding="utf-8"?>
<sst xmlns="http://schemas.openxmlformats.org/spreadsheetml/2006/main" count="95" uniqueCount="72">
  <si>
    <t>(nazwa przedsięwzięcia)</t>
  </si>
  <si>
    <t>RAZEM</t>
  </si>
  <si>
    <t>Podpisy i pieczątki osób reprezentujących
Jednostkę przy dokonywaniu czynności prawnych</t>
  </si>
  <si>
    <t>…………………………………………………..................</t>
  </si>
  <si>
    <t>GOSPODAROWANIE WODAMI OPADOWYMI I ROZTOPOWYMI</t>
  </si>
  <si>
    <t>Lp.</t>
  </si>
  <si>
    <t>Rodzaj powierzchni z której będzie zbierana woda opadowa i roztopowa</t>
  </si>
  <si>
    <r>
      <t>Powierzchnia z której będzie zbierana woda opadowa i roztopowa [m</t>
    </r>
    <r>
      <rPr>
        <vertAlign val="super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>]</t>
    </r>
  </si>
  <si>
    <t>Współczynnik spływu</t>
  </si>
  <si>
    <t>1.</t>
  </si>
  <si>
    <t>2.</t>
  </si>
  <si>
    <t>3.</t>
  </si>
  <si>
    <t>4.</t>
  </si>
  <si>
    <t>5.</t>
  </si>
  <si>
    <t>6.</t>
  </si>
  <si>
    <t>b) zbiorniki</t>
  </si>
  <si>
    <t>Rodzaj zbiornika</t>
  </si>
  <si>
    <t>2. Przedsięwzięcia polegające na rozszczelnieniu powierzchni nieprzepuszczalnych</t>
  </si>
  <si>
    <t>odprowadzam wody opadowe lub roztopowe z terenu nierchomości objętej przedsięwzięciem bezpośrednio do kanalizacji deszczowej/ogólnospławnej</t>
  </si>
  <si>
    <t>odprowadzam wody opadowe lub roztopowe z terenu nierchomości objętej przedsięwzięciem na drogę/ulicę wyposażoną w kanalizację deszczową/ogólnospławną</t>
  </si>
  <si>
    <t>w związku z rozszczelnieniem nawierzchni nie nastąpi zmiana sposobu użytkowania terenu</t>
  </si>
  <si>
    <t>b) Rodzaj istniejącej nawierzchni nieprzepuszczalnej</t>
  </si>
  <si>
    <t>Rodzaj nawierzchni</t>
  </si>
  <si>
    <t>c) Rodzaj nawierzchni po realizacji przedsięwzięcia</t>
  </si>
  <si>
    <t>Rodzaj powierzchni z której będzie retencjonowana woda</t>
  </si>
  <si>
    <t>Dach płaski</t>
  </si>
  <si>
    <t>Dach skośny pokryty dachówka glazurowaną</t>
  </si>
  <si>
    <t>Dach skośny pokryty dachówka ceramiczną</t>
  </si>
  <si>
    <t xml:space="preserve">Dach skośny pokryty dachówka cementową </t>
  </si>
  <si>
    <t>Dach pokryty łupkiem</t>
  </si>
  <si>
    <t>Dach skośny pokryty blachą</t>
  </si>
  <si>
    <t>q</t>
  </si>
  <si>
    <t>retencyjny naziemny</t>
  </si>
  <si>
    <t>retencyjny podziemny</t>
  </si>
  <si>
    <t>Rodzaj powierzchni rozszczelnianej</t>
  </si>
  <si>
    <t>Nawierzchnia asfaltowa</t>
  </si>
  <si>
    <t>Nawierzchnia klinkierowa lub kamienna szczelna</t>
  </si>
  <si>
    <t>Nawierzchnia betonowa lub z płyt betonowych</t>
  </si>
  <si>
    <t>Chodnik pokryty płytami betonowymi</t>
  </si>
  <si>
    <t>Nawierzchnia z płyt ażurowych</t>
  </si>
  <si>
    <t>Nawierzchnia tłuczniowa</t>
  </si>
  <si>
    <t>Nawierzchnia żwirowa</t>
  </si>
  <si>
    <t>Nawierzchnia z ekokraty biologicznie czynnej (nawierzchnia trawiasta)</t>
  </si>
  <si>
    <t xml:space="preserve">Nawierzchnia z ekokraty wypełnionej żwirem </t>
  </si>
  <si>
    <t>UWAGA: Należy wypełnić punkt/y dotyczące zakresu wnioskowanego przedsięwzięcia, wyłącznie pola oznaczone szarym kolorem. Pola nadliczbowe należy pominąć. Czerwony kolor pola oznacza błąd, wówczas należy skorygować dane.</t>
  </si>
  <si>
    <t>Wielkość opadu dla Województwa Wielkopolskiego</t>
  </si>
  <si>
    <t>Nawierzchnia brukowana</t>
  </si>
  <si>
    <t>OW-KD - punkt 2.</t>
  </si>
  <si>
    <r>
      <t>Pojemność łączna [m</t>
    </r>
    <r>
      <rPr>
        <vertAlign val="superscript"/>
        <sz val="9"/>
        <color theme="1"/>
        <rFont val="Arial"/>
        <family val="2"/>
        <charset val="238"/>
      </rPr>
      <t>3</t>
    </r>
    <r>
      <rPr>
        <sz val="9"/>
        <color theme="1"/>
        <rFont val="Arial"/>
        <family val="2"/>
        <charset val="238"/>
      </rPr>
      <t>]*</t>
    </r>
  </si>
  <si>
    <r>
      <t xml:space="preserve">    (wymagana minimalna powierzchnia 100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)</t>
    </r>
  </si>
  <si>
    <r>
      <t>a) efekt ekologiczny - objętość zagospodarowanej wody [m</t>
    </r>
    <r>
      <rPr>
        <vertAlign val="superscript"/>
        <sz val="9.5"/>
        <color theme="1"/>
        <rFont val="Arial"/>
        <family val="2"/>
        <charset val="238"/>
      </rPr>
      <t>3</t>
    </r>
    <r>
      <rPr>
        <sz val="9.5"/>
        <color theme="1"/>
        <rFont val="Arial"/>
        <family val="2"/>
        <charset val="238"/>
      </rPr>
      <t>/rok]</t>
    </r>
  </si>
  <si>
    <r>
      <t>m</t>
    </r>
    <r>
      <rPr>
        <vertAlign val="superscript"/>
        <sz val="9.5"/>
        <color theme="1"/>
        <rFont val="Arial"/>
        <family val="2"/>
        <charset val="238"/>
      </rPr>
      <t>2</t>
    </r>
  </si>
  <si>
    <r>
      <t>Współczynnik odpływu Ψ</t>
    </r>
    <r>
      <rPr>
        <vertAlign val="subscript"/>
        <sz val="9.5"/>
        <color theme="1"/>
        <rFont val="Arial"/>
        <family val="2"/>
        <charset val="238"/>
      </rPr>
      <t>1</t>
    </r>
  </si>
  <si>
    <r>
      <t>Współczynnik odpływu Ψ</t>
    </r>
    <r>
      <rPr>
        <vertAlign val="subscript"/>
        <sz val="9.5"/>
        <color theme="1"/>
        <rFont val="Arial"/>
        <family val="2"/>
        <charset val="238"/>
      </rPr>
      <t>2</t>
    </r>
  </si>
  <si>
    <r>
      <t>m</t>
    </r>
    <r>
      <rPr>
        <vertAlign val="superscript"/>
        <sz val="9.5"/>
        <color theme="1"/>
        <rFont val="Arial"/>
        <family val="2"/>
        <charset val="238"/>
      </rPr>
      <t>3</t>
    </r>
    <r>
      <rPr>
        <sz val="9.5"/>
        <color theme="1"/>
        <rFont val="Arial"/>
        <family val="2"/>
        <charset val="238"/>
      </rPr>
      <t>/rok</t>
    </r>
  </si>
  <si>
    <t xml:space="preserve">d) Efekt ekologiczny - objętość retencjonowanej wody w gruncie </t>
  </si>
  <si>
    <t>a) Powierzchnia rozszczelniona</t>
  </si>
  <si>
    <t>1. Przedsięwzięcia polegające na budowie zbiorników retencyjnych lub odtwarzania naturalnych lub seminaturalnych ekosystemów retencjonujących wodę</t>
  </si>
  <si>
    <t>Nawierzchnia nieutwardzona</t>
  </si>
  <si>
    <t>data sporządzenia</t>
  </si>
  <si>
    <t>EFEKT RZECZOWY I  EKOLOGICZNY</t>
  </si>
  <si>
    <t>3. Przedsięwzięcia polegające na retencji korytowej (zastawki, jazy)</t>
  </si>
  <si>
    <t>OW - MEL</t>
  </si>
  <si>
    <t>H=</t>
  </si>
  <si>
    <t>B=</t>
  </si>
  <si>
    <t>szerokość cieku w dnie [m]</t>
  </si>
  <si>
    <t xml:space="preserve">Efekt ekologiczny - objętość retencjonowanej wody  </t>
  </si>
  <si>
    <t>1:1,5 nachylenie skarp cieku</t>
  </si>
  <si>
    <r>
      <t>Objętość zagospodarowanej (retencjonowanej) wody [m</t>
    </r>
    <r>
      <rPr>
        <vertAlign val="superscript"/>
        <sz val="8.5"/>
        <color theme="1"/>
        <rFont val="Arial"/>
        <family val="2"/>
        <charset val="238"/>
      </rPr>
      <t>3</t>
    </r>
    <r>
      <rPr>
        <sz val="8.5"/>
        <color theme="1"/>
        <rFont val="Arial"/>
        <family val="2"/>
        <charset val="238"/>
      </rPr>
      <t>/rok]</t>
    </r>
  </si>
  <si>
    <t>wysokość piętrzenia liczona od dna do górnej krawędzi zasuwy/zastawki [m]</t>
  </si>
  <si>
    <t>i=0,5‰ spadek dna cieku</t>
  </si>
  <si>
    <t xml:space="preserve">   *pojemność zbiornika powinna być dostosowana do objętości zbieranej wody opadowej i roztopowej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</si>
</sst>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Arial"/>
      <family val="2"/>
      <charset val="238"/>
    </font>
    <font>
      <vertAlign val="superscript"/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vertAlign val="subscript"/>
      <sz val="9.5"/>
      <color theme="1"/>
      <name val="Arial"/>
      <family val="2"/>
      <charset val="238"/>
    </font>
    <font>
      <sz val="8.5"/>
      <color theme="1"/>
      <name val="Arial"/>
      <family val="2"/>
      <charset val="238"/>
    </font>
    <font>
      <vertAlign val="superscript"/>
      <sz val="8.5"/>
      <color theme="1"/>
      <name val="Arial"/>
      <family val="2"/>
      <charset val="238"/>
    </font>
    <font>
      <b/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6">
    <xf numFmtId="0" fontId="0" fillId="0" borderId="0" xfId="0"/>
    <xf numFmtId="0" fontId="6" fillId="2" borderId="0" xfId="2" applyFont="1" applyFill="1" applyProtection="1">
      <protection hidden="1"/>
    </xf>
    <xf numFmtId="0" fontId="6" fillId="2" borderId="0" xfId="2" applyFont="1" applyFill="1" applyAlignment="1" applyProtection="1">
      <alignment horizontal="center"/>
      <protection hidden="1"/>
    </xf>
    <xf numFmtId="0" fontId="7" fillId="2" borderId="0" xfId="2" applyFont="1" applyFill="1" applyAlignment="1" applyProtection="1">
      <alignment horizontal="left" vertical="top" wrapText="1"/>
      <protection hidden="1"/>
    </xf>
    <xf numFmtId="0" fontId="8" fillId="2" borderId="0" xfId="2" applyFont="1" applyFill="1" applyProtection="1">
      <protection hidden="1"/>
    </xf>
    <xf numFmtId="0" fontId="9" fillId="2" borderId="0" xfId="2" applyFont="1" applyFill="1" applyProtection="1">
      <protection hidden="1"/>
    </xf>
    <xf numFmtId="0" fontId="6" fillId="2" borderId="0" xfId="2" applyFont="1" applyFill="1" applyAlignment="1" applyProtection="1">
      <alignment horizontal="left"/>
      <protection hidden="1"/>
    </xf>
    <xf numFmtId="0" fontId="9" fillId="2" borderId="0" xfId="2" applyFont="1" applyFill="1" applyAlignment="1" applyProtection="1">
      <alignment horizontal="left"/>
      <protection hidden="1"/>
    </xf>
    <xf numFmtId="0" fontId="10" fillId="2" borderId="1" xfId="2" applyFont="1" applyFill="1" applyBorder="1" applyAlignment="1" applyProtection="1">
      <alignment vertical="center"/>
      <protection hidden="1"/>
    </xf>
    <xf numFmtId="0" fontId="10" fillId="2" borderId="1" xfId="2" applyFont="1" applyFill="1" applyBorder="1" applyAlignment="1" applyProtection="1">
      <alignment horizontal="center" vertical="top"/>
      <protection hidden="1"/>
    </xf>
    <xf numFmtId="0" fontId="13" fillId="2" borderId="0" xfId="2" applyFont="1" applyFill="1" applyAlignment="1" applyProtection="1">
      <alignment vertical="top"/>
      <protection hidden="1"/>
    </xf>
    <xf numFmtId="0" fontId="8" fillId="2" borderId="0" xfId="2" applyFont="1" applyFill="1" applyAlignment="1" applyProtection="1">
      <alignment horizontal="left" wrapText="1"/>
      <protection hidden="1"/>
    </xf>
    <xf numFmtId="4" fontId="9" fillId="2" borderId="0" xfId="2" applyNumberFormat="1" applyFont="1" applyFill="1" applyAlignment="1" applyProtection="1">
      <alignment horizontal="center"/>
      <protection hidden="1"/>
    </xf>
    <xf numFmtId="0" fontId="7" fillId="2" borderId="0" xfId="2" applyFont="1" applyFill="1" applyProtection="1">
      <protection hidden="1"/>
    </xf>
    <xf numFmtId="0" fontId="6" fillId="0" borderId="0" xfId="2" applyFont="1"/>
    <xf numFmtId="0" fontId="6" fillId="0" borderId="0" xfId="2" applyFont="1" applyAlignment="1">
      <alignment horizontal="left" vertical="top" wrapText="1"/>
    </xf>
    <xf numFmtId="0" fontId="6" fillId="0" borderId="0" xfId="2" applyFont="1" applyAlignment="1">
      <alignment vertical="center"/>
    </xf>
    <xf numFmtId="0" fontId="14" fillId="2" borderId="0" xfId="2" applyFont="1" applyFill="1" applyAlignment="1" applyProtection="1">
      <alignment horizontal="left"/>
      <protection hidden="1"/>
    </xf>
    <xf numFmtId="0" fontId="6" fillId="3" borderId="0" xfId="2" applyFont="1" applyFill="1" applyProtection="1">
      <protection locked="0" hidden="1"/>
    </xf>
    <xf numFmtId="0" fontId="15" fillId="2" borderId="0" xfId="2" applyFont="1" applyFill="1" applyAlignment="1" applyProtection="1">
      <alignment horizontal="left"/>
      <protection hidden="1"/>
    </xf>
    <xf numFmtId="0" fontId="15" fillId="2" borderId="0" xfId="2" applyFont="1" applyFill="1" applyProtection="1">
      <protection hidden="1"/>
    </xf>
    <xf numFmtId="0" fontId="15" fillId="2" borderId="0" xfId="2" applyFont="1" applyFill="1" applyAlignment="1" applyProtection="1">
      <alignment horizontal="center" vertical="center" wrapText="1"/>
      <protection hidden="1"/>
    </xf>
    <xf numFmtId="0" fontId="15" fillId="2" borderId="0" xfId="2" applyFont="1" applyFill="1" applyAlignment="1" applyProtection="1">
      <alignment horizontal="center" vertical="top"/>
      <protection hidden="1"/>
    </xf>
    <xf numFmtId="0" fontId="15" fillId="2" borderId="0" xfId="2" applyFont="1" applyFill="1" applyAlignment="1" applyProtection="1">
      <alignment horizontal="center"/>
      <protection hidden="1"/>
    </xf>
    <xf numFmtId="0" fontId="7" fillId="2" borderId="0" xfId="2" applyFont="1" applyFill="1" applyAlignment="1" applyProtection="1">
      <alignment horizontal="left" vertical="top"/>
      <protection hidden="1"/>
    </xf>
    <xf numFmtId="0" fontId="15" fillId="2" borderId="0" xfId="2" applyFont="1" applyFill="1" applyAlignment="1" applyProtection="1">
      <alignment horizontal="left" vertical="center"/>
      <protection hidden="1"/>
    </xf>
    <xf numFmtId="0" fontId="6" fillId="2" borderId="0" xfId="2" applyFont="1" applyFill="1" applyAlignment="1" applyProtection="1">
      <alignment vertical="center"/>
      <protection hidden="1"/>
    </xf>
    <xf numFmtId="0" fontId="15" fillId="2" borderId="0" xfId="2" quotePrefix="1" applyFont="1" applyFill="1" applyAlignment="1" applyProtection="1">
      <alignment horizontal="left"/>
      <protection hidden="1"/>
    </xf>
    <xf numFmtId="0" fontId="15" fillId="2" borderId="0" xfId="2" applyFont="1" applyFill="1" applyAlignment="1" applyProtection="1">
      <alignment horizontal="center" wrapText="1"/>
      <protection hidden="1"/>
    </xf>
    <xf numFmtId="0" fontId="15" fillId="2" borderId="0" xfId="2" applyFont="1" applyFill="1" applyAlignment="1" applyProtection="1">
      <alignment wrapText="1"/>
      <protection hidden="1"/>
    </xf>
    <xf numFmtId="0" fontId="7" fillId="2" borderId="0" xfId="2" applyFont="1" applyFill="1" applyAlignment="1" applyProtection="1">
      <alignment horizontal="right" vertical="top"/>
      <protection hidden="1"/>
    </xf>
    <xf numFmtId="4" fontId="10" fillId="2" borderId="1" xfId="2" applyNumberFormat="1" applyFont="1" applyFill="1" applyBorder="1" applyAlignment="1" applyProtection="1">
      <alignment horizontal="left"/>
      <protection locked="0"/>
    </xf>
    <xf numFmtId="0" fontId="21" fillId="4" borderId="0" xfId="2" applyFont="1" applyFill="1" applyAlignment="1" applyProtection="1">
      <alignment horizontal="left" vertical="top" wrapText="1"/>
      <protection hidden="1"/>
    </xf>
    <xf numFmtId="0" fontId="5" fillId="2" borderId="0" xfId="2" applyFont="1" applyFill="1" applyAlignment="1" applyProtection="1">
      <alignment horizontal="center" vertical="center" wrapText="1"/>
      <protection locked="0"/>
    </xf>
    <xf numFmtId="0" fontId="10" fillId="2" borderId="1" xfId="2" applyFont="1" applyFill="1" applyBorder="1" applyAlignment="1" applyProtection="1">
      <alignment horizontal="center" vertical="center" wrapText="1"/>
      <protection hidden="1"/>
    </xf>
    <xf numFmtId="0" fontId="19" fillId="2" borderId="2" xfId="2" applyFont="1" applyFill="1" applyBorder="1" applyAlignment="1" applyProtection="1">
      <alignment horizontal="center" vertical="center" wrapText="1"/>
      <protection hidden="1"/>
    </xf>
    <xf numFmtId="0" fontId="19" fillId="2" borderId="3" xfId="2" applyFont="1" applyFill="1" applyBorder="1" applyAlignment="1" applyProtection="1">
      <alignment horizontal="center" vertical="center" wrapText="1"/>
      <protection hidden="1"/>
    </xf>
    <xf numFmtId="0" fontId="19" fillId="2" borderId="4" xfId="2" applyFont="1" applyFill="1" applyBorder="1" applyAlignment="1" applyProtection="1">
      <alignment horizontal="center" vertical="center" wrapText="1"/>
      <protection hidden="1"/>
    </xf>
    <xf numFmtId="0" fontId="10" fillId="2" borderId="1" xfId="2" applyFont="1" applyFill="1" applyBorder="1" applyAlignment="1" applyProtection="1">
      <alignment horizontal="center" vertical="top" wrapText="1"/>
      <protection locked="0"/>
    </xf>
    <xf numFmtId="4" fontId="10" fillId="2" borderId="2" xfId="2" applyNumberFormat="1" applyFont="1" applyFill="1" applyBorder="1" applyAlignment="1" applyProtection="1">
      <alignment horizontal="center" vertical="top"/>
      <protection hidden="1"/>
    </xf>
    <xf numFmtId="4" fontId="10" fillId="2" borderId="3" xfId="2" applyNumberFormat="1" applyFont="1" applyFill="1" applyBorder="1" applyAlignment="1" applyProtection="1">
      <alignment horizontal="center" vertical="top"/>
      <protection hidden="1"/>
    </xf>
    <xf numFmtId="4" fontId="10" fillId="2" borderId="4" xfId="2" applyNumberFormat="1" applyFont="1" applyFill="1" applyBorder="1" applyAlignment="1" applyProtection="1">
      <alignment horizontal="center" vertical="top"/>
      <protection hidden="1"/>
    </xf>
    <xf numFmtId="0" fontId="10" fillId="2" borderId="2" xfId="2" applyFont="1" applyFill="1" applyBorder="1" applyAlignment="1" applyProtection="1">
      <alignment horizontal="center" vertical="center" wrapText="1"/>
      <protection hidden="1"/>
    </xf>
    <xf numFmtId="0" fontId="10" fillId="2" borderId="3" xfId="2" applyFont="1" applyFill="1" applyBorder="1" applyAlignment="1" applyProtection="1">
      <alignment horizontal="center" vertical="center" wrapText="1"/>
      <protection hidden="1"/>
    </xf>
    <xf numFmtId="0" fontId="10" fillId="2" borderId="4" xfId="2" applyFont="1" applyFill="1" applyBorder="1" applyAlignment="1" applyProtection="1">
      <alignment horizontal="center" vertical="center" wrapText="1"/>
      <protection hidden="1"/>
    </xf>
    <xf numFmtId="2" fontId="10" fillId="2" borderId="2" xfId="2" applyNumberFormat="1" applyFont="1" applyFill="1" applyBorder="1" applyAlignment="1" applyProtection="1">
      <alignment horizontal="center" vertical="top"/>
      <protection hidden="1"/>
    </xf>
    <xf numFmtId="2" fontId="10" fillId="2" borderId="3" xfId="2" applyNumberFormat="1" applyFont="1" applyFill="1" applyBorder="1" applyAlignment="1" applyProtection="1">
      <alignment horizontal="center" vertical="top"/>
      <protection hidden="1"/>
    </xf>
    <xf numFmtId="2" fontId="10" fillId="2" borderId="4" xfId="2" applyNumberFormat="1" applyFont="1" applyFill="1" applyBorder="1" applyAlignment="1" applyProtection="1">
      <alignment horizontal="center" vertical="top"/>
      <protection hidden="1"/>
    </xf>
    <xf numFmtId="4" fontId="10" fillId="2" borderId="2" xfId="2" applyNumberFormat="1" applyFont="1" applyFill="1" applyBorder="1" applyAlignment="1" applyProtection="1">
      <alignment horizontal="center" vertical="top"/>
      <protection locked="0"/>
    </xf>
    <xf numFmtId="4" fontId="10" fillId="2" borderId="3" xfId="2" applyNumberFormat="1" applyFont="1" applyFill="1" applyBorder="1" applyAlignment="1" applyProtection="1">
      <alignment horizontal="center" vertical="top"/>
      <protection locked="0"/>
    </xf>
    <xf numFmtId="4" fontId="10" fillId="2" borderId="4" xfId="2" applyNumberFormat="1" applyFont="1" applyFill="1" applyBorder="1" applyAlignment="1" applyProtection="1">
      <alignment horizontal="center" vertical="top"/>
      <protection locked="0"/>
    </xf>
    <xf numFmtId="0" fontId="9" fillId="2" borderId="0" xfId="2" applyFont="1" applyFill="1" applyAlignment="1" applyProtection="1">
      <alignment horizontal="center"/>
      <protection hidden="1"/>
    </xf>
    <xf numFmtId="0" fontId="7" fillId="2" borderId="0" xfId="2" applyFont="1" applyFill="1" applyAlignment="1" applyProtection="1">
      <alignment horizontal="center" vertical="top"/>
      <protection hidden="1"/>
    </xf>
    <xf numFmtId="0" fontId="5" fillId="2" borderId="0" xfId="2" applyFont="1" applyFill="1" applyAlignment="1" applyProtection="1">
      <alignment horizontal="center"/>
      <protection hidden="1"/>
    </xf>
    <xf numFmtId="0" fontId="8" fillId="2" borderId="0" xfId="2" applyFont="1" applyFill="1" applyAlignment="1" applyProtection="1">
      <alignment horizontal="center"/>
      <protection hidden="1"/>
    </xf>
    <xf numFmtId="0" fontId="17" fillId="2" borderId="2" xfId="2" applyFont="1" applyFill="1" applyBorder="1" applyAlignment="1" applyProtection="1">
      <alignment horizontal="center" vertical="top"/>
      <protection hidden="1"/>
    </xf>
    <xf numFmtId="0" fontId="17" fillId="2" borderId="3" xfId="2" applyFont="1" applyFill="1" applyBorder="1" applyAlignment="1" applyProtection="1">
      <alignment horizontal="center" vertical="top"/>
      <protection hidden="1"/>
    </xf>
    <xf numFmtId="4" fontId="6" fillId="2" borderId="2" xfId="2" applyNumberFormat="1" applyFont="1" applyFill="1" applyBorder="1" applyAlignment="1" applyProtection="1">
      <alignment horizontal="center" vertical="top"/>
      <protection hidden="1"/>
    </xf>
    <xf numFmtId="4" fontId="6" fillId="2" borderId="3" xfId="2" applyNumberFormat="1" applyFont="1" applyFill="1" applyBorder="1" applyAlignment="1" applyProtection="1">
      <alignment horizontal="center" vertical="top"/>
      <protection hidden="1"/>
    </xf>
    <xf numFmtId="4" fontId="6" fillId="2" borderId="4" xfId="2" applyNumberFormat="1" applyFont="1" applyFill="1" applyBorder="1" applyAlignment="1" applyProtection="1">
      <alignment horizontal="center" vertical="top"/>
      <protection hidden="1"/>
    </xf>
    <xf numFmtId="0" fontId="15" fillId="2" borderId="0" xfId="2" applyFont="1" applyFill="1" applyAlignment="1" applyProtection="1">
      <alignment horizontal="left" vertical="top" wrapText="1"/>
      <protection hidden="1"/>
    </xf>
    <xf numFmtId="0" fontId="15" fillId="2" borderId="1" xfId="2" applyFont="1" applyFill="1" applyBorder="1" applyAlignment="1" applyProtection="1">
      <alignment horizontal="center" vertical="center" wrapText="1"/>
      <protection hidden="1"/>
    </xf>
    <xf numFmtId="0" fontId="15" fillId="0" borderId="1" xfId="2" applyFont="1" applyBorder="1" applyAlignment="1" applyProtection="1">
      <alignment horizontal="center" vertical="center"/>
      <protection locked="0"/>
    </xf>
    <xf numFmtId="0" fontId="15" fillId="2" borderId="2" xfId="2" applyFont="1" applyFill="1" applyBorder="1" applyAlignment="1" applyProtection="1">
      <alignment horizontal="center" vertical="top"/>
      <protection hidden="1"/>
    </xf>
    <xf numFmtId="0" fontId="15" fillId="2" borderId="3" xfId="2" applyFont="1" applyFill="1" applyBorder="1" applyAlignment="1" applyProtection="1">
      <alignment horizontal="center" vertical="top"/>
      <protection hidden="1"/>
    </xf>
    <xf numFmtId="0" fontId="15" fillId="2" borderId="4" xfId="2" applyFont="1" applyFill="1" applyBorder="1" applyAlignment="1" applyProtection="1">
      <alignment horizontal="center" vertical="top"/>
      <protection hidden="1"/>
    </xf>
    <xf numFmtId="4" fontId="10" fillId="0" borderId="1" xfId="2" applyNumberFormat="1" applyFont="1" applyBorder="1" applyAlignment="1" applyProtection="1">
      <alignment horizontal="center" vertical="top"/>
      <protection locked="0"/>
    </xf>
    <xf numFmtId="0" fontId="10" fillId="0" borderId="2" xfId="2" applyFont="1" applyBorder="1" applyAlignment="1" applyProtection="1">
      <alignment horizontal="center" vertical="top"/>
      <protection locked="0"/>
    </xf>
    <xf numFmtId="0" fontId="10" fillId="0" borderId="3" xfId="2" applyFont="1" applyBorder="1" applyAlignment="1" applyProtection="1">
      <alignment horizontal="center" vertical="top"/>
      <protection locked="0"/>
    </xf>
    <xf numFmtId="0" fontId="10" fillId="0" borderId="4" xfId="2" applyFont="1" applyBorder="1" applyAlignment="1" applyProtection="1">
      <alignment horizontal="center" vertical="top"/>
      <protection locked="0"/>
    </xf>
    <xf numFmtId="0" fontId="6" fillId="2" borderId="0" xfId="2" applyFont="1" applyFill="1" applyAlignment="1" applyProtection="1">
      <alignment horizontal="center"/>
      <protection hidden="1"/>
    </xf>
    <xf numFmtId="0" fontId="7" fillId="2" borderId="0" xfId="2" applyFont="1" applyFill="1" applyAlignment="1" applyProtection="1">
      <alignment horizontal="center" wrapText="1"/>
      <protection hidden="1"/>
    </xf>
    <xf numFmtId="0" fontId="15" fillId="2" borderId="0" xfId="2" applyFont="1" applyFill="1" applyAlignment="1" applyProtection="1">
      <alignment horizontal="center"/>
      <protection hidden="1"/>
    </xf>
    <xf numFmtId="4" fontId="15" fillId="2" borderId="1" xfId="2" applyNumberFormat="1" applyFont="1" applyFill="1" applyBorder="1" applyAlignment="1" applyProtection="1">
      <alignment horizontal="center" vertical="center"/>
      <protection hidden="1"/>
    </xf>
    <xf numFmtId="0" fontId="9" fillId="2" borderId="0" xfId="2" applyFont="1" applyFill="1" applyAlignment="1" applyProtection="1">
      <alignment horizontal="left" vertical="top" wrapText="1"/>
      <protection hidden="1"/>
    </xf>
    <xf numFmtId="0" fontId="7" fillId="2" borderId="0" xfId="2" applyFont="1" applyFill="1" applyAlignment="1" applyProtection="1">
      <alignment horizontal="left" vertical="top" wrapText="1"/>
      <protection hidden="1"/>
    </xf>
    <xf numFmtId="0" fontId="15" fillId="0" borderId="1" xfId="2" applyFont="1" applyBorder="1" applyAlignment="1" applyProtection="1">
      <alignment horizontal="center" vertical="top"/>
      <protection locked="0"/>
    </xf>
    <xf numFmtId="0" fontId="15" fillId="2" borderId="2" xfId="2" applyFont="1" applyFill="1" applyBorder="1" applyAlignment="1" applyProtection="1">
      <alignment horizontal="center"/>
      <protection hidden="1"/>
    </xf>
    <xf numFmtId="0" fontId="15" fillId="2" borderId="3" xfId="2" applyFont="1" applyFill="1" applyBorder="1" applyAlignment="1" applyProtection="1">
      <alignment horizontal="center"/>
      <protection hidden="1"/>
    </xf>
    <xf numFmtId="0" fontId="15" fillId="2" borderId="4" xfId="2" applyFont="1" applyFill="1" applyBorder="1" applyAlignment="1" applyProtection="1">
      <alignment horizontal="center"/>
      <protection hidden="1"/>
    </xf>
    <xf numFmtId="0" fontId="17" fillId="2" borderId="1" xfId="2" applyFont="1" applyFill="1" applyBorder="1" applyAlignment="1" applyProtection="1">
      <alignment horizontal="center" vertical="top"/>
      <protection hidden="1"/>
    </xf>
    <xf numFmtId="4" fontId="6" fillId="2" borderId="1" xfId="2" applyNumberFormat="1" applyFont="1" applyFill="1" applyBorder="1" applyAlignment="1" applyProtection="1">
      <alignment horizontal="center" vertical="top"/>
      <protection hidden="1"/>
    </xf>
    <xf numFmtId="0" fontId="15" fillId="2" borderId="2" xfId="2" applyFont="1" applyFill="1" applyBorder="1" applyAlignment="1" applyProtection="1">
      <alignment horizontal="center" vertical="center" wrapText="1"/>
      <protection hidden="1"/>
    </xf>
    <xf numFmtId="0" fontId="15" fillId="2" borderId="3" xfId="2" applyFont="1" applyFill="1" applyBorder="1" applyAlignment="1" applyProtection="1">
      <alignment horizontal="center" vertical="center" wrapText="1"/>
      <protection hidden="1"/>
    </xf>
    <xf numFmtId="0" fontId="15" fillId="2" borderId="4" xfId="2" applyFont="1" applyFill="1" applyBorder="1" applyAlignment="1" applyProtection="1">
      <alignment horizontal="center" vertical="center" wrapText="1"/>
      <protection hidden="1"/>
    </xf>
    <xf numFmtId="4" fontId="15" fillId="0" borderId="1" xfId="2" applyNumberFormat="1" applyFont="1" applyBorder="1" applyAlignment="1" applyProtection="1">
      <alignment horizontal="center"/>
      <protection locked="0"/>
    </xf>
  </cellXfs>
  <cellStyles count="5">
    <cellStyle name="Normalny" xfId="0" builtinId="0"/>
    <cellStyle name="Normalny 2" xfId="1" xr:uid="{5E7C3826-E0FF-40D9-93B3-DEFE61DC1A24}"/>
    <cellStyle name="Normalny 2 2" xfId="3" xr:uid="{9CD7B607-556B-4DFE-A01E-204978163B0D}"/>
    <cellStyle name="Normalny 2 3" xfId="4" xr:uid="{C732AE8A-DC1C-4F1A-805B-D83F39466E87}"/>
    <cellStyle name="Normalny 3" xfId="2" xr:uid="{D7933D40-F081-44F1-93CA-89559FF1B13C}"/>
  </cellStyles>
  <dxfs count="10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p2_1" lockText="1" noThreeD="1"/>
</file>

<file path=xl/ctrlProps/ctrlProp2.xml><?xml version="1.0" encoding="utf-8"?>
<formControlPr xmlns="http://schemas.microsoft.com/office/spreadsheetml/2009/9/main" objectType="CheckBox" fmlaLink="p2_2" lockText="1" noThreeD="1"/>
</file>

<file path=xl/ctrlProps/ctrlProp3.xml><?xml version="1.0" encoding="utf-8"?>
<formControlPr xmlns="http://schemas.microsoft.com/office/spreadsheetml/2009/9/main" objectType="CheckBox" fmlaLink="p2_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373380</xdr:rowOff>
        </xdr:from>
        <xdr:to>
          <xdr:col>1</xdr:col>
          <xdr:colOff>0</xdr:colOff>
          <xdr:row>29</xdr:row>
          <xdr:rowOff>220980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</xdr:row>
          <xdr:rowOff>365760</xdr:rowOff>
        </xdr:from>
        <xdr:to>
          <xdr:col>1</xdr:col>
          <xdr:colOff>0</xdr:colOff>
          <xdr:row>30</xdr:row>
          <xdr:rowOff>213360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373380</xdr:rowOff>
        </xdr:from>
        <xdr:to>
          <xdr:col>1</xdr:col>
          <xdr:colOff>0</xdr:colOff>
          <xdr:row>31</xdr:row>
          <xdr:rowOff>220980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511B6-C11B-46BB-8239-CC1A87744A82}">
  <sheetPr>
    <pageSetUpPr fitToPage="1"/>
  </sheetPr>
  <dimension ref="A1:X65"/>
  <sheetViews>
    <sheetView tabSelected="1" topLeftCell="A9" zoomScaleNormal="100" zoomScaleSheetLayoutView="100" workbookViewId="0">
      <selection activeCell="U45" sqref="U45"/>
    </sheetView>
  </sheetViews>
  <sheetFormatPr defaultColWidth="0" defaultRowHeight="13.8" zeroHeight="1" x14ac:dyDescent="0.25"/>
  <cols>
    <col min="1" max="1" width="3.33203125" style="1" customWidth="1"/>
    <col min="2" max="11" width="4.6640625" style="1" customWidth="1"/>
    <col min="12" max="23" width="4.5546875" style="1" customWidth="1"/>
    <col min="24" max="24" width="3.33203125" style="1" customWidth="1"/>
    <col min="25" max="16384" width="9.109375" style="1" hidden="1"/>
  </cols>
  <sheetData>
    <row r="1" spans="1:24" ht="25.2" customHeight="1" x14ac:dyDescent="0.25">
      <c r="A1" s="32" t="s">
        <v>44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4" ht="15" customHeight="1" x14ac:dyDescent="0.25">
      <c r="A2" s="53" t="s">
        <v>62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24" ht="15" customHeight="1" x14ac:dyDescent="0.25">
      <c r="A3" s="54" t="s">
        <v>60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</row>
    <row r="4" spans="1:24" ht="10.8" customHeight="1" x14ac:dyDescent="0.25">
      <c r="A4" s="54" t="s">
        <v>4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</row>
    <row r="5" spans="1:24" ht="3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24" ht="4.05" customHeight="1" x14ac:dyDescent="0.25"/>
    <row r="7" spans="1:24" ht="3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4" ht="45" customHeight="1" x14ac:dyDescent="0.2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</row>
    <row r="9" spans="1:24" ht="12" customHeight="1" x14ac:dyDescent="0.25">
      <c r="A9" s="52" t="s">
        <v>0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</row>
    <row r="10" spans="1:24" ht="3" customHeight="1" x14ac:dyDescent="0.25">
      <c r="A10" s="4"/>
      <c r="B10" s="4"/>
      <c r="C10" s="4"/>
      <c r="D10" s="4"/>
      <c r="E10" s="4"/>
      <c r="F10" s="4"/>
      <c r="G10" s="4"/>
      <c r="H10" s="4"/>
    </row>
    <row r="11" spans="1:24" ht="30" customHeight="1" x14ac:dyDescent="0.25">
      <c r="A11" s="74" t="s">
        <v>57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</row>
    <row r="12" spans="1:24" ht="15" customHeight="1" x14ac:dyDescent="0.25">
      <c r="A12" s="19" t="s">
        <v>50</v>
      </c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24" ht="3" customHeight="1" x14ac:dyDescent="0.25">
      <c r="A13" s="6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24" ht="44.25" customHeight="1" x14ac:dyDescent="0.25">
      <c r="A14" s="8" t="s">
        <v>5</v>
      </c>
      <c r="B14" s="34" t="s">
        <v>6</v>
      </c>
      <c r="C14" s="34"/>
      <c r="D14" s="34"/>
      <c r="E14" s="34"/>
      <c r="F14" s="34"/>
      <c r="G14" s="34"/>
      <c r="H14" s="34"/>
      <c r="I14" s="34"/>
      <c r="J14" s="34"/>
      <c r="K14" s="34"/>
      <c r="L14" s="42" t="s">
        <v>7</v>
      </c>
      <c r="M14" s="43"/>
      <c r="N14" s="43"/>
      <c r="O14" s="43"/>
      <c r="P14" s="44"/>
      <c r="Q14" s="42" t="s">
        <v>8</v>
      </c>
      <c r="R14" s="43"/>
      <c r="S14" s="44"/>
      <c r="T14" s="35" t="s">
        <v>68</v>
      </c>
      <c r="U14" s="36"/>
      <c r="V14" s="36"/>
      <c r="W14" s="37"/>
    </row>
    <row r="15" spans="1:24" ht="22.95" customHeight="1" x14ac:dyDescent="0.25">
      <c r="A15" s="9" t="s">
        <v>9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48"/>
      <c r="M15" s="49"/>
      <c r="N15" s="49"/>
      <c r="O15" s="49"/>
      <c r="P15" s="50"/>
      <c r="Q15" s="45" t="str">
        <f>IF(B15="","",VLOOKUP(B15,Dane!C$3:D$19,2,0))</f>
        <v/>
      </c>
      <c r="R15" s="46"/>
      <c r="S15" s="47"/>
      <c r="T15" s="39" t="str">
        <f t="shared" ref="T15:T20" si="0">IF(B15="","",L15*opad/1000*Q15)</f>
        <v/>
      </c>
      <c r="U15" s="40"/>
      <c r="V15" s="40"/>
      <c r="W15" s="41"/>
    </row>
    <row r="16" spans="1:24" ht="22.95" customHeight="1" x14ac:dyDescent="0.25">
      <c r="A16" s="9" t="s">
        <v>10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48"/>
      <c r="M16" s="49"/>
      <c r="N16" s="49"/>
      <c r="O16" s="49"/>
      <c r="P16" s="50"/>
      <c r="Q16" s="45" t="str">
        <f>IF(B16="","",VLOOKUP(B16,Dane!C$3:D$19,2,0))</f>
        <v/>
      </c>
      <c r="R16" s="46"/>
      <c r="S16" s="47"/>
      <c r="T16" s="39" t="str">
        <f t="shared" si="0"/>
        <v/>
      </c>
      <c r="U16" s="40"/>
      <c r="V16" s="40"/>
      <c r="W16" s="41"/>
    </row>
    <row r="17" spans="1:23" ht="22.95" customHeight="1" x14ac:dyDescent="0.25">
      <c r="A17" s="9" t="s">
        <v>11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48"/>
      <c r="M17" s="49"/>
      <c r="N17" s="49"/>
      <c r="O17" s="49"/>
      <c r="P17" s="50"/>
      <c r="Q17" s="45" t="str">
        <f>IF(B17="","",VLOOKUP(B17,Dane!C$3:D$19,2,0))</f>
        <v/>
      </c>
      <c r="R17" s="46"/>
      <c r="S17" s="47"/>
      <c r="T17" s="39" t="str">
        <f t="shared" si="0"/>
        <v/>
      </c>
      <c r="U17" s="40"/>
      <c r="V17" s="40"/>
      <c r="W17" s="41"/>
    </row>
    <row r="18" spans="1:23" ht="22.95" customHeight="1" x14ac:dyDescent="0.25">
      <c r="A18" s="9" t="s">
        <v>12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48"/>
      <c r="M18" s="49"/>
      <c r="N18" s="49"/>
      <c r="O18" s="49"/>
      <c r="P18" s="50"/>
      <c r="Q18" s="45" t="str">
        <f>IF(B18="","",VLOOKUP(B18,Dane!C$3:D$19,2,0))</f>
        <v/>
      </c>
      <c r="R18" s="46"/>
      <c r="S18" s="47"/>
      <c r="T18" s="39" t="str">
        <f t="shared" si="0"/>
        <v/>
      </c>
      <c r="U18" s="40"/>
      <c r="V18" s="40"/>
      <c r="W18" s="41"/>
    </row>
    <row r="19" spans="1:23" ht="22.95" customHeight="1" x14ac:dyDescent="0.25">
      <c r="A19" s="9" t="s">
        <v>13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48"/>
      <c r="M19" s="49"/>
      <c r="N19" s="49"/>
      <c r="O19" s="49"/>
      <c r="P19" s="50"/>
      <c r="Q19" s="45" t="str">
        <f>IF(B19="","",VLOOKUP(B19,Dane!C$3:D$19,2,0))</f>
        <v/>
      </c>
      <c r="R19" s="46"/>
      <c r="S19" s="47"/>
      <c r="T19" s="39" t="str">
        <f t="shared" si="0"/>
        <v/>
      </c>
      <c r="U19" s="40"/>
      <c r="V19" s="40"/>
      <c r="W19" s="41"/>
    </row>
    <row r="20" spans="1:23" ht="22.95" customHeight="1" x14ac:dyDescent="0.25">
      <c r="A20" s="9" t="s">
        <v>14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48"/>
      <c r="M20" s="49"/>
      <c r="N20" s="49"/>
      <c r="O20" s="49"/>
      <c r="P20" s="50"/>
      <c r="Q20" s="45" t="str">
        <f>IF(B20="","",VLOOKUP(B20,Dane!C$3:D$19,2,0))</f>
        <v/>
      </c>
      <c r="R20" s="46"/>
      <c r="S20" s="47"/>
      <c r="T20" s="39" t="str">
        <f t="shared" si="0"/>
        <v/>
      </c>
      <c r="U20" s="40"/>
      <c r="V20" s="40"/>
      <c r="W20" s="41"/>
    </row>
    <row r="21" spans="1:23" ht="15" customHeight="1" x14ac:dyDescent="0.25">
      <c r="A21" s="55" t="s">
        <v>1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7" t="str">
        <f>IF(SUM(T15:W20)&gt;0,SUM(T15:W20),"")</f>
        <v/>
      </c>
      <c r="U21" s="58"/>
      <c r="V21" s="58"/>
      <c r="W21" s="59"/>
    </row>
    <row r="22" spans="1:23" ht="3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15" customHeight="1" x14ac:dyDescent="0.25">
      <c r="A23" s="19" t="s">
        <v>15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5" customHeight="1" x14ac:dyDescent="0.25">
      <c r="A24" s="8" t="s">
        <v>5</v>
      </c>
      <c r="B24" s="34" t="s">
        <v>16</v>
      </c>
      <c r="C24" s="34"/>
      <c r="D24" s="34"/>
      <c r="E24" s="34"/>
      <c r="F24" s="34"/>
      <c r="G24" s="34"/>
      <c r="H24" s="34"/>
      <c r="I24" s="34"/>
      <c r="J24" s="34" t="s">
        <v>48</v>
      </c>
      <c r="K24" s="34"/>
      <c r="L24" s="34"/>
      <c r="M24" s="34"/>
      <c r="N24" s="34"/>
      <c r="O24" s="34"/>
      <c r="P24" s="34"/>
      <c r="Q24" s="34"/>
      <c r="R24" s="34"/>
      <c r="S24" s="6"/>
      <c r="T24" s="6"/>
      <c r="U24" s="6"/>
      <c r="V24" s="6"/>
      <c r="W24" s="6"/>
    </row>
    <row r="25" spans="1:23" ht="15" customHeight="1" x14ac:dyDescent="0.25">
      <c r="A25" s="9" t="s">
        <v>9</v>
      </c>
      <c r="B25" s="67"/>
      <c r="C25" s="68"/>
      <c r="D25" s="68"/>
      <c r="E25" s="68"/>
      <c r="F25" s="68"/>
      <c r="G25" s="68"/>
      <c r="H25" s="68"/>
      <c r="I25" s="69"/>
      <c r="J25" s="66"/>
      <c r="K25" s="66"/>
      <c r="L25" s="66"/>
      <c r="M25" s="66"/>
      <c r="N25" s="66"/>
      <c r="O25" s="66"/>
      <c r="P25" s="66"/>
      <c r="Q25" s="66"/>
      <c r="R25" s="66"/>
      <c r="S25" s="6"/>
      <c r="T25" s="6"/>
      <c r="U25" s="6"/>
      <c r="V25" s="6"/>
      <c r="W25" s="6"/>
    </row>
    <row r="26" spans="1:23" ht="15" customHeight="1" x14ac:dyDescent="0.25">
      <c r="A26" s="9" t="s">
        <v>10</v>
      </c>
      <c r="B26" s="67"/>
      <c r="C26" s="68"/>
      <c r="D26" s="68"/>
      <c r="E26" s="68"/>
      <c r="F26" s="68"/>
      <c r="G26" s="68"/>
      <c r="H26" s="68"/>
      <c r="I26" s="69"/>
      <c r="J26" s="66"/>
      <c r="K26" s="66"/>
      <c r="L26" s="66"/>
      <c r="M26" s="66"/>
      <c r="N26" s="66"/>
      <c r="O26" s="66"/>
      <c r="P26" s="66"/>
      <c r="Q26" s="66"/>
      <c r="R26" s="66"/>
      <c r="S26" s="6"/>
      <c r="T26" s="6"/>
      <c r="U26" s="6"/>
      <c r="V26" s="6"/>
      <c r="W26" s="6"/>
    </row>
    <row r="27" spans="1:23" ht="15" customHeight="1" x14ac:dyDescent="0.25">
      <c r="A27" s="80" t="s">
        <v>1</v>
      </c>
      <c r="B27" s="80"/>
      <c r="C27" s="80"/>
      <c r="D27" s="80"/>
      <c r="E27" s="80"/>
      <c r="F27" s="80"/>
      <c r="G27" s="80"/>
      <c r="H27" s="80"/>
      <c r="I27" s="80"/>
      <c r="J27" s="81" t="str">
        <f>IF(SUM(J25:P26)&gt;0,SUM(J25:P26),"")</f>
        <v/>
      </c>
      <c r="K27" s="81"/>
      <c r="L27" s="81"/>
      <c r="M27" s="81"/>
      <c r="N27" s="81"/>
      <c r="O27" s="81"/>
      <c r="P27" s="81"/>
      <c r="Q27" s="81"/>
      <c r="R27" s="81"/>
      <c r="S27" s="10"/>
      <c r="T27" s="10"/>
      <c r="U27" s="10"/>
      <c r="V27" s="10"/>
      <c r="W27" s="10"/>
    </row>
    <row r="28" spans="1:23" ht="18" customHeight="1" x14ac:dyDescent="0.25">
      <c r="A28" s="75" t="s">
        <v>71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</row>
    <row r="29" spans="1:23" ht="15" customHeight="1" x14ac:dyDescent="0.25">
      <c r="A29" s="5" t="s">
        <v>17</v>
      </c>
      <c r="B29" s="12"/>
      <c r="C29" s="12"/>
      <c r="D29" s="12"/>
      <c r="E29" s="4"/>
      <c r="F29" s="11"/>
      <c r="G29" s="11"/>
      <c r="H29" s="11"/>
    </row>
    <row r="30" spans="1:23" ht="27.6" customHeight="1" x14ac:dyDescent="0.25">
      <c r="A30" s="17"/>
      <c r="B30" s="60" t="s">
        <v>18</v>
      </c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pans="1:23" ht="27.6" customHeight="1" x14ac:dyDescent="0.25">
      <c r="A31" s="17"/>
      <c r="B31" s="60" t="s">
        <v>19</v>
      </c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pans="1:23" ht="21" customHeight="1" x14ac:dyDescent="0.25">
      <c r="A32" s="17"/>
      <c r="B32" s="60" t="s">
        <v>20</v>
      </c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pans="1:23" ht="15" customHeight="1" x14ac:dyDescent="0.25">
      <c r="A33" s="19" t="s">
        <v>56</v>
      </c>
      <c r="B33" s="6"/>
      <c r="C33" s="6"/>
      <c r="D33" s="6"/>
      <c r="E33" s="6"/>
      <c r="F33" s="6"/>
      <c r="G33" s="6"/>
      <c r="H33" s="6"/>
      <c r="I33" s="85"/>
      <c r="J33" s="85"/>
      <c r="K33" s="85"/>
      <c r="L33" s="19" t="s">
        <v>51</v>
      </c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4.25" customHeight="1" x14ac:dyDescent="0.25">
      <c r="A34" s="24" t="s">
        <v>49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</row>
    <row r="35" spans="1:23" ht="18.75" customHeight="1" x14ac:dyDescent="0.25">
      <c r="A35" s="25" t="s">
        <v>21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</row>
    <row r="36" spans="1:23" ht="15" customHeight="1" x14ac:dyDescent="0.25">
      <c r="A36" s="61" t="s">
        <v>22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 t="s">
        <v>52</v>
      </c>
      <c r="O36" s="61"/>
      <c r="P36" s="61"/>
      <c r="Q36" s="61"/>
      <c r="R36" s="61"/>
      <c r="S36" s="21"/>
      <c r="T36" s="21"/>
      <c r="U36" s="21"/>
      <c r="V36" s="21"/>
      <c r="W36" s="20"/>
    </row>
    <row r="37" spans="1:23" ht="15" customHeight="1" x14ac:dyDescent="0.25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3" t="str">
        <f>IF(A37="","",VLOOKUP(A37,Dane!C31:D41,2,0))</f>
        <v/>
      </c>
      <c r="O37" s="64"/>
      <c r="P37" s="64"/>
      <c r="Q37" s="64"/>
      <c r="R37" s="65"/>
      <c r="S37" s="22"/>
      <c r="T37" s="22"/>
      <c r="U37" s="22"/>
      <c r="V37" s="22"/>
      <c r="W37" s="20"/>
    </row>
    <row r="38" spans="1:23" s="26" customFormat="1" ht="18" customHeight="1" x14ac:dyDescent="0.3">
      <c r="A38" s="25" t="s">
        <v>23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</row>
    <row r="39" spans="1:23" ht="15" customHeight="1" x14ac:dyDescent="0.25">
      <c r="A39" s="61" t="s">
        <v>22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82" t="s">
        <v>53</v>
      </c>
      <c r="O39" s="83"/>
      <c r="P39" s="83"/>
      <c r="Q39" s="83"/>
      <c r="R39" s="84"/>
      <c r="S39" s="22"/>
      <c r="T39" s="22"/>
      <c r="U39" s="21"/>
      <c r="V39" s="21"/>
      <c r="W39" s="20"/>
    </row>
    <row r="40" spans="1:23" ht="15" customHeight="1" x14ac:dyDescent="0.25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7" t="str">
        <f>IF(A40="","",VLOOKUP(A40,Dane!C31:D41,2,0))</f>
        <v/>
      </c>
      <c r="O40" s="78"/>
      <c r="P40" s="78"/>
      <c r="Q40" s="78"/>
      <c r="R40" s="79"/>
      <c r="S40" s="19"/>
      <c r="T40" s="19"/>
      <c r="U40" s="23"/>
      <c r="V40" s="23"/>
      <c r="W40" s="20"/>
    </row>
    <row r="41" spans="1:23" ht="3" customHeight="1" x14ac:dyDescent="0.25">
      <c r="A41" s="23"/>
      <c r="B41" s="19"/>
      <c r="C41" s="23"/>
      <c r="D41" s="19"/>
      <c r="E41" s="19"/>
      <c r="F41" s="23"/>
      <c r="G41" s="19"/>
      <c r="H41" s="19"/>
      <c r="I41" s="23"/>
      <c r="J41" s="19"/>
      <c r="K41" s="23"/>
      <c r="L41" s="19"/>
      <c r="M41" s="23"/>
      <c r="N41" s="19"/>
      <c r="O41" s="19"/>
      <c r="P41" s="23"/>
      <c r="Q41" s="23"/>
      <c r="R41" s="23"/>
      <c r="S41" s="19"/>
      <c r="T41" s="19"/>
      <c r="U41" s="23"/>
      <c r="V41" s="23"/>
      <c r="W41" s="20"/>
    </row>
    <row r="42" spans="1:23" s="26" customFormat="1" ht="14.25" customHeight="1" x14ac:dyDescent="0.3">
      <c r="A42" s="25" t="s">
        <v>55</v>
      </c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73" t="str">
        <f>IF(A40&lt;&gt;"",IF(AND(A40&lt;&gt;"",N40&gt;=N37),0,I33*opad/1000*((1-N40)-(1-N37))),"")</f>
        <v/>
      </c>
      <c r="O42" s="73"/>
      <c r="P42" s="73"/>
      <c r="Q42" s="25" t="s">
        <v>54</v>
      </c>
      <c r="R42" s="25"/>
      <c r="S42" s="25"/>
      <c r="T42" s="25"/>
      <c r="U42" s="25"/>
      <c r="V42" s="25"/>
      <c r="W42" s="25"/>
    </row>
    <row r="43" spans="1:23" ht="6.75" customHeight="1" x14ac:dyDescent="0.25">
      <c r="A43" s="11"/>
      <c r="B43" s="12"/>
      <c r="C43" s="12"/>
      <c r="D43" s="12"/>
      <c r="E43" s="4"/>
      <c r="F43" s="11"/>
      <c r="G43" s="11"/>
      <c r="H43" s="11"/>
    </row>
    <row r="44" spans="1:23" ht="15.75" customHeight="1" x14ac:dyDescent="0.25">
      <c r="A44" s="74"/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</row>
    <row r="45" spans="1:23" ht="13.95" customHeight="1" x14ac:dyDescent="0.25">
      <c r="A45" s="5" t="s">
        <v>61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20"/>
      <c r="N45" s="20"/>
      <c r="O45" s="20"/>
      <c r="P45" s="20"/>
      <c r="Q45" s="20"/>
      <c r="R45" s="72"/>
      <c r="S45" s="72"/>
      <c r="T45" s="72"/>
      <c r="U45" s="19"/>
      <c r="V45" s="19"/>
      <c r="W45" s="19"/>
    </row>
    <row r="46" spans="1:23" ht="4.05" customHeight="1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20"/>
      <c r="N46" s="20"/>
      <c r="O46" s="20"/>
      <c r="P46" s="20"/>
      <c r="Q46" s="20"/>
      <c r="R46" s="19"/>
      <c r="S46" s="19"/>
      <c r="T46" s="19"/>
      <c r="U46" s="19"/>
      <c r="V46" s="19"/>
      <c r="W46" s="19"/>
    </row>
    <row r="47" spans="1:23" ht="13.95" customHeight="1" x14ac:dyDescent="0.25">
      <c r="A47" s="27"/>
      <c r="B47" s="19" t="s">
        <v>63</v>
      </c>
      <c r="C47" s="31"/>
      <c r="D47" s="19" t="s">
        <v>69</v>
      </c>
      <c r="E47" s="19"/>
      <c r="F47" s="19"/>
      <c r="G47" s="19"/>
      <c r="H47" s="19"/>
      <c r="I47" s="19"/>
      <c r="J47" s="19"/>
      <c r="K47" s="19"/>
      <c r="L47" s="19"/>
      <c r="M47" s="20"/>
      <c r="N47" s="20"/>
      <c r="O47" s="20"/>
      <c r="P47" s="20"/>
      <c r="Q47" s="20"/>
      <c r="R47" s="72"/>
      <c r="S47" s="72"/>
      <c r="T47" s="72"/>
      <c r="U47" s="19"/>
      <c r="V47" s="19"/>
      <c r="W47" s="19"/>
    </row>
    <row r="48" spans="1:23" ht="4.05" customHeight="1" x14ac:dyDescent="0.25">
      <c r="A48" s="27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20"/>
      <c r="N48" s="20"/>
      <c r="O48" s="20"/>
      <c r="P48" s="20"/>
      <c r="Q48" s="20"/>
      <c r="R48" s="20"/>
      <c r="S48" s="20"/>
      <c r="T48" s="20"/>
      <c r="U48" s="19"/>
      <c r="V48" s="19"/>
      <c r="W48" s="19"/>
    </row>
    <row r="49" spans="1:23" ht="13.95" customHeight="1" x14ac:dyDescent="0.25">
      <c r="A49" s="19"/>
      <c r="B49" s="19" t="s">
        <v>64</v>
      </c>
      <c r="C49" s="31"/>
      <c r="D49" s="19" t="s">
        <v>65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28"/>
      <c r="R49" s="72"/>
      <c r="S49" s="72"/>
      <c r="T49" s="72"/>
      <c r="U49" s="19"/>
      <c r="V49" s="19"/>
      <c r="W49" s="29"/>
    </row>
    <row r="50" spans="1:23" ht="13.95" customHeight="1" x14ac:dyDescent="0.25">
      <c r="A50" s="19"/>
      <c r="B50" s="19" t="s">
        <v>70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</row>
    <row r="51" spans="1:23" ht="13.95" customHeight="1" x14ac:dyDescent="0.25">
      <c r="B51" s="20" t="s">
        <v>67</v>
      </c>
      <c r="S51" s="19"/>
      <c r="T51" s="19"/>
      <c r="U51" s="19"/>
      <c r="V51" s="19"/>
      <c r="W51" s="19"/>
    </row>
    <row r="52" spans="1:23" ht="13.95" customHeight="1" x14ac:dyDescent="0.25">
      <c r="A52" s="19" t="s">
        <v>66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73" t="str">
        <f>IF(C49="","",(((C49+(1.5*C47))*C47)*(C47/0.0005)*0.5))</f>
        <v/>
      </c>
      <c r="O52" s="73"/>
      <c r="P52" s="73"/>
      <c r="Q52" s="25" t="s">
        <v>54</v>
      </c>
      <c r="R52" s="19"/>
    </row>
    <row r="53" spans="1:23" ht="13.95" customHeight="1" x14ac:dyDescent="0.25">
      <c r="B53" s="13"/>
      <c r="C53" s="13"/>
      <c r="D53" s="13"/>
      <c r="E53" s="13"/>
      <c r="F53" s="13"/>
      <c r="G53" s="13"/>
      <c r="H53" s="30"/>
    </row>
    <row r="54" spans="1:23" ht="1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</row>
    <row r="55" spans="1:23" ht="13.95" customHeight="1" x14ac:dyDescent="0.25">
      <c r="A55" s="75"/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</row>
    <row r="56" spans="1:23" ht="13.95" customHeight="1" x14ac:dyDescent="0.25"/>
    <row r="57" spans="1:23" ht="28.05" customHeight="1" x14ac:dyDescent="0.25"/>
    <row r="58" spans="1:23" x14ac:dyDescent="0.25"/>
    <row r="59" spans="1:23" x14ac:dyDescent="0.25">
      <c r="I59" s="51" t="str">
        <f ca="1">CONCATENATE(TEXT(TODAY(),"dd.mm.rrrr")," r.")</f>
        <v>04.05.2026 r.</v>
      </c>
      <c r="J59" s="51"/>
      <c r="K59" s="51"/>
      <c r="L59" s="70" t="s">
        <v>3</v>
      </c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</row>
    <row r="60" spans="1:23" ht="28.05" customHeight="1" x14ac:dyDescent="0.25">
      <c r="I60" s="52" t="s">
        <v>59</v>
      </c>
      <c r="J60" s="52"/>
      <c r="K60" s="52"/>
      <c r="L60" s="71" t="s">
        <v>2</v>
      </c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</row>
    <row r="61" spans="1:23" ht="1.95" customHeight="1" x14ac:dyDescent="0.25"/>
    <row r="62" spans="1:23" ht="1.95" customHeight="1" x14ac:dyDescent="0.25"/>
    <row r="63" spans="1:23" ht="1.95" customHeight="1" x14ac:dyDescent="0.25"/>
    <row r="64" spans="1:23" ht="1.95" customHeight="1" x14ac:dyDescent="0.25"/>
    <row r="65" ht="1.95" customHeight="1" x14ac:dyDescent="0.25"/>
  </sheetData>
  <sheetProtection algorithmName="SHA-512" hashValue="ML2LAZBNX/vDMGWAc8VfIfJmCYgzC7vODLsUiKipcA8GUr33UXojP+s9hColgBmYo4oKX+DS5EbkXDD3JPXAbA==" saltValue="BhPXJHroBWkhqEM5Fggdlw==" spinCount="100000" sheet="1" formatRows="0"/>
  <mergeCells count="69">
    <mergeCell ref="B24:I24"/>
    <mergeCell ref="J24:R24"/>
    <mergeCell ref="B25:I25"/>
    <mergeCell ref="A40:M40"/>
    <mergeCell ref="A44:W44"/>
    <mergeCell ref="N40:R40"/>
    <mergeCell ref="N42:P42"/>
    <mergeCell ref="A39:M39"/>
    <mergeCell ref="N39:R39"/>
    <mergeCell ref="L59:W59"/>
    <mergeCell ref="L60:W60"/>
    <mergeCell ref="R45:T45"/>
    <mergeCell ref="R47:T47"/>
    <mergeCell ref="R49:T49"/>
    <mergeCell ref="N52:P52"/>
    <mergeCell ref="A55:W55"/>
    <mergeCell ref="J25:R25"/>
    <mergeCell ref="B26:I26"/>
    <mergeCell ref="J26:R26"/>
    <mergeCell ref="B30:W30"/>
    <mergeCell ref="B31:W31"/>
    <mergeCell ref="A27:I27"/>
    <mergeCell ref="J27:R27"/>
    <mergeCell ref="A28:W28"/>
    <mergeCell ref="B32:W32"/>
    <mergeCell ref="A36:M36"/>
    <mergeCell ref="A37:M37"/>
    <mergeCell ref="N36:R36"/>
    <mergeCell ref="N37:R37"/>
    <mergeCell ref="I33:K33"/>
    <mergeCell ref="B20:K20"/>
    <mergeCell ref="T20:W20"/>
    <mergeCell ref="A21:S21"/>
    <mergeCell ref="T21:W21"/>
    <mergeCell ref="Q20:S20"/>
    <mergeCell ref="L20:P20"/>
    <mergeCell ref="B19:K19"/>
    <mergeCell ref="T19:W19"/>
    <mergeCell ref="Q18:S18"/>
    <mergeCell ref="Q19:S19"/>
    <mergeCell ref="L18:P18"/>
    <mergeCell ref="L19:P19"/>
    <mergeCell ref="I59:K59"/>
    <mergeCell ref="I60:K60"/>
    <mergeCell ref="A9:W9"/>
    <mergeCell ref="A2:W2"/>
    <mergeCell ref="A3:W3"/>
    <mergeCell ref="A4:W4"/>
    <mergeCell ref="B16:K16"/>
    <mergeCell ref="T16:W16"/>
    <mergeCell ref="B17:K17"/>
    <mergeCell ref="T17:W17"/>
    <mergeCell ref="Q17:S17"/>
    <mergeCell ref="Q16:S16"/>
    <mergeCell ref="L16:P16"/>
    <mergeCell ref="L17:P17"/>
    <mergeCell ref="B18:K18"/>
    <mergeCell ref="T18:W18"/>
    <mergeCell ref="A1:W1"/>
    <mergeCell ref="A8:W8"/>
    <mergeCell ref="B14:K14"/>
    <mergeCell ref="T14:W14"/>
    <mergeCell ref="B15:K15"/>
    <mergeCell ref="T15:W15"/>
    <mergeCell ref="Q14:S14"/>
    <mergeCell ref="Q15:S15"/>
    <mergeCell ref="L14:P14"/>
    <mergeCell ref="L15:P15"/>
    <mergeCell ref="A11:X11"/>
  </mergeCells>
  <conditionalFormatting sqref="A8">
    <cfRule type="cellIs" dxfId="9" priority="34" operator="equal">
      <formula>""</formula>
    </cfRule>
  </conditionalFormatting>
  <conditionalFormatting sqref="A30:A31">
    <cfRule type="expression" dxfId="8" priority="101">
      <formula>AND(#REF!&gt;0,#REF!&lt;&gt;"",p2_1=FALSE(),p2_2=FALSE())</formula>
    </cfRule>
  </conditionalFormatting>
  <conditionalFormatting sqref="A32">
    <cfRule type="expression" dxfId="7" priority="102">
      <formula>AND(#REF!&gt;0,#REF!&lt;&gt;"",p2_3=FALSE())</formula>
    </cfRule>
  </conditionalFormatting>
  <conditionalFormatting sqref="A37:M37">
    <cfRule type="cellIs" dxfId="6" priority="5" operator="equal">
      <formula>""</formula>
    </cfRule>
  </conditionalFormatting>
  <conditionalFormatting sqref="A40:M40">
    <cfRule type="cellIs" dxfId="5" priority="4" operator="equal">
      <formula>""</formula>
    </cfRule>
  </conditionalFormatting>
  <conditionalFormatting sqref="B15:L20">
    <cfRule type="cellIs" dxfId="4" priority="3" operator="equal">
      <formula>""</formula>
    </cfRule>
  </conditionalFormatting>
  <conditionalFormatting sqref="B25:R26">
    <cfRule type="cellIs" dxfId="3" priority="7" operator="equal">
      <formula>""</formula>
    </cfRule>
  </conditionalFormatting>
  <conditionalFormatting sqref="C47">
    <cfRule type="cellIs" dxfId="2" priority="2" operator="equal">
      <formula>""</formula>
    </cfRule>
  </conditionalFormatting>
  <conditionalFormatting sqref="C49">
    <cfRule type="cellIs" dxfId="1" priority="1" operator="equal">
      <formula>""</formula>
    </cfRule>
  </conditionalFormatting>
  <conditionalFormatting sqref="I33:K33">
    <cfRule type="cellIs" dxfId="0" priority="6" operator="equal">
      <formula>""</formula>
    </cfRule>
  </conditionalFormatting>
  <dataValidations count="5">
    <dataValidation type="decimal" operator="greaterThanOrEqual" allowBlank="1" showInputMessage="1" showErrorMessage="1" errorTitle="Ostrzeżenie" error="Zbyt mała powierzchnia. Należy skorygować wartość." sqref="I33:K33" xr:uid="{5F435D45-816C-43A2-AC35-F6252AA38F72}">
      <formula1>100</formula1>
    </dataValidation>
    <dataValidation type="decimal" operator="greaterThanOrEqual" allowBlank="1" showInputMessage="1" showErrorMessage="1" error="fdsfs" sqref="J27" xr:uid="{67D3B399-2FBE-4E9B-BE4F-CE9B0FF4184C}">
      <formula1>0.7*T21</formula1>
    </dataValidation>
    <dataValidation type="list" allowBlank="1" showInputMessage="1" showErrorMessage="1" sqref="B25:B26 C26:I26" xr:uid="{DDFA0040-2F7A-48C7-B224-2E949E44B452}">
      <formula1>rodz_zbior</formula1>
    </dataValidation>
    <dataValidation type="decimal" operator="greaterThan" allowBlank="1" showInputMessage="1" showErrorMessage="1" errorTitle="Ostrzeżenie" error="Wartość musi być większa od 0" sqref="L16" xr:uid="{37A7829A-EFA9-488C-A96E-4CAB9A4B2F81}">
      <formula1>0</formula1>
    </dataValidation>
    <dataValidation operator="greaterThan" allowBlank="1" showInputMessage="1" showErrorMessage="1" errorTitle="Ostrzeżenie" error="Wartość musi być większa od 0" sqref="L15 L17:L20 Q15:Q20" xr:uid="{C966F76D-3ACA-4D3A-8CBC-850C717CBE1E}"/>
  </dataValidations>
  <printOptions horizontalCentered="1"/>
  <pageMargins left="0.70866141732283472" right="0.59055118110236227" top="0.59055118110236227" bottom="0.59055118110236227" header="0.31496062992125984" footer="0.31496062992125984"/>
  <pageSetup paperSize="9" scale="79" orientation="portrait" r:id="rId1"/>
  <headerFooter>
    <oddFooter>&amp;C&amp;"Arial,Normalny"&amp;8Strona &amp;P z &amp;N&amp;R&amp;"Arial,Normalny"&amp;8v2026-1</oddFooter>
  </headerFooter>
  <rowBreaks count="1" manualBreakCount="1">
    <brk id="55" max="2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">
                <anchor moveWithCells="1">
                  <from>
                    <xdr:col>0</xdr:col>
                    <xdr:colOff>0</xdr:colOff>
                    <xdr:row>28</xdr:row>
                    <xdr:rowOff>373380</xdr:rowOff>
                  </from>
                  <to>
                    <xdr:col>1</xdr:col>
                    <xdr:colOff>0</xdr:colOff>
                    <xdr:row>29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">
                <anchor moveWithCells="1">
                  <from>
                    <xdr:col>0</xdr:col>
                    <xdr:colOff>0</xdr:colOff>
                    <xdr:row>29</xdr:row>
                    <xdr:rowOff>365760</xdr:rowOff>
                  </from>
                  <to>
                    <xdr:col>1</xdr:col>
                    <xdr:colOff>0</xdr:colOff>
                    <xdr:row>30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 altText="">
                <anchor moveWithCells="1">
                  <from>
                    <xdr:col>0</xdr:col>
                    <xdr:colOff>0</xdr:colOff>
                    <xdr:row>30</xdr:row>
                    <xdr:rowOff>373380</xdr:rowOff>
                  </from>
                  <to>
                    <xdr:col>1</xdr:col>
                    <xdr:colOff>0</xdr:colOff>
                    <xdr:row>31</xdr:row>
                    <xdr:rowOff>220980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BDB330D-EEFA-46DA-AEC3-99E9641B57E4}">
          <x14:formula1>
            <xm:f>Dane!$C$3:$C$19</xm:f>
          </x14:formula1>
          <xm:sqref>B15:K20</xm:sqref>
        </x14:dataValidation>
        <x14:dataValidation type="list" allowBlank="1" showInputMessage="1" showErrorMessage="1" xr:uid="{E9D8A7CB-DEC3-4CB0-89CD-695CD4C03A8D}">
          <x14:formula1>
            <xm:f>Dane!$C$31:$C$35</xm:f>
          </x14:formula1>
          <xm:sqref>A37:M37</xm:sqref>
        </x14:dataValidation>
        <x14:dataValidation type="list" allowBlank="1" showInputMessage="1" showErrorMessage="1" xr:uid="{B73295F6-06A5-4A85-AC61-5A23FAE9B696}">
          <x14:formula1>
            <xm:f>Dane!$C$36:$C$41</xm:f>
          </x14:formula1>
          <xm:sqref>A40:M40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1BA0D-6D98-4A22-BB5C-C4FB247C7238}">
  <dimension ref="B2:D45"/>
  <sheetViews>
    <sheetView workbookViewId="0">
      <selection activeCell="C14" sqref="C14:D19"/>
    </sheetView>
  </sheetViews>
  <sheetFormatPr defaultColWidth="9.109375" defaultRowHeight="13.8" x14ac:dyDescent="0.25"/>
  <cols>
    <col min="1" max="1" width="9.109375" style="14"/>
    <col min="2" max="2" width="15.6640625" style="14" customWidth="1"/>
    <col min="3" max="3" width="54.5546875" style="14" customWidth="1"/>
    <col min="4" max="4" width="23.109375" style="14" customWidth="1"/>
    <col min="5" max="16384" width="9.109375" style="14"/>
  </cols>
  <sheetData>
    <row r="2" spans="2:4" x14ac:dyDescent="0.25">
      <c r="C2" s="14" t="s">
        <v>24</v>
      </c>
      <c r="D2" s="14" t="s">
        <v>8</v>
      </c>
    </row>
    <row r="3" spans="2:4" x14ac:dyDescent="0.25">
      <c r="B3" s="14">
        <v>1</v>
      </c>
      <c r="C3" s="14" t="s">
        <v>25</v>
      </c>
      <c r="D3" s="14">
        <v>0.8</v>
      </c>
    </row>
    <row r="4" spans="2:4" x14ac:dyDescent="0.25">
      <c r="B4" s="14">
        <v>2</v>
      </c>
      <c r="C4" s="14" t="s">
        <v>26</v>
      </c>
      <c r="D4" s="14">
        <v>0.95</v>
      </c>
    </row>
    <row r="5" spans="2:4" x14ac:dyDescent="0.25">
      <c r="B5" s="14">
        <v>3</v>
      </c>
      <c r="C5" s="14" t="s">
        <v>27</v>
      </c>
      <c r="D5" s="14">
        <v>0.95</v>
      </c>
    </row>
    <row r="6" spans="2:4" x14ac:dyDescent="0.25">
      <c r="B6" s="14">
        <v>4</v>
      </c>
      <c r="C6" s="14" t="s">
        <v>28</v>
      </c>
      <c r="D6" s="14">
        <v>0.9</v>
      </c>
    </row>
    <row r="7" spans="2:4" x14ac:dyDescent="0.25">
      <c r="B7" s="14">
        <v>5</v>
      </c>
      <c r="C7" s="14" t="s">
        <v>29</v>
      </c>
      <c r="D7" s="14">
        <v>0.9</v>
      </c>
    </row>
    <row r="8" spans="2:4" x14ac:dyDescent="0.25">
      <c r="B8" s="14">
        <v>6</v>
      </c>
      <c r="C8" s="14" t="s">
        <v>30</v>
      </c>
      <c r="D8" s="14">
        <v>0.95</v>
      </c>
    </row>
    <row r="9" spans="2:4" x14ac:dyDescent="0.25">
      <c r="B9" s="14">
        <v>7</v>
      </c>
      <c r="C9" s="14" t="s">
        <v>35</v>
      </c>
      <c r="D9" s="14">
        <v>0.9</v>
      </c>
    </row>
    <row r="10" spans="2:4" x14ac:dyDescent="0.25">
      <c r="B10" s="14">
        <v>8</v>
      </c>
      <c r="C10" s="14" t="s">
        <v>37</v>
      </c>
      <c r="D10" s="14">
        <v>0.8</v>
      </c>
    </row>
    <row r="11" spans="2:4" x14ac:dyDescent="0.25">
      <c r="B11" s="14">
        <v>9</v>
      </c>
      <c r="C11" s="14" t="s">
        <v>36</v>
      </c>
      <c r="D11" s="14">
        <v>0.8</v>
      </c>
    </row>
    <row r="12" spans="2:4" x14ac:dyDescent="0.25">
      <c r="B12" s="14">
        <v>10</v>
      </c>
      <c r="C12" s="14" t="s">
        <v>38</v>
      </c>
      <c r="D12" s="14">
        <v>0.6</v>
      </c>
    </row>
    <row r="13" spans="2:4" x14ac:dyDescent="0.25">
      <c r="B13" s="14">
        <v>11</v>
      </c>
      <c r="C13" s="14" t="s">
        <v>46</v>
      </c>
      <c r="D13" s="14">
        <v>0.5</v>
      </c>
    </row>
    <row r="14" spans="2:4" x14ac:dyDescent="0.25">
      <c r="B14" s="14">
        <v>12</v>
      </c>
      <c r="C14" s="14" t="s">
        <v>39</v>
      </c>
      <c r="D14" s="14">
        <v>0.4</v>
      </c>
    </row>
    <row r="15" spans="2:4" x14ac:dyDescent="0.25">
      <c r="B15" s="14">
        <v>13</v>
      </c>
      <c r="C15" s="14" t="s">
        <v>40</v>
      </c>
      <c r="D15" s="14">
        <v>0.35</v>
      </c>
    </row>
    <row r="16" spans="2:4" x14ac:dyDescent="0.25">
      <c r="B16" s="14">
        <v>14</v>
      </c>
      <c r="C16" s="14" t="s">
        <v>41</v>
      </c>
      <c r="D16" s="14">
        <v>0.25</v>
      </c>
    </row>
    <row r="17" spans="2:4" x14ac:dyDescent="0.25">
      <c r="B17" s="14">
        <v>15</v>
      </c>
      <c r="C17" s="14" t="s">
        <v>42</v>
      </c>
      <c r="D17" s="14">
        <v>0.25</v>
      </c>
    </row>
    <row r="18" spans="2:4" x14ac:dyDescent="0.25">
      <c r="B18" s="14">
        <v>16</v>
      </c>
      <c r="C18" s="14" t="s">
        <v>43</v>
      </c>
      <c r="D18" s="14">
        <v>0.25</v>
      </c>
    </row>
    <row r="19" spans="2:4" x14ac:dyDescent="0.25">
      <c r="B19" s="14">
        <v>17</v>
      </c>
      <c r="C19" s="14" t="s">
        <v>58</v>
      </c>
      <c r="D19" s="14">
        <v>0.1</v>
      </c>
    </row>
    <row r="21" spans="2:4" x14ac:dyDescent="0.25">
      <c r="B21" s="14" t="s">
        <v>31</v>
      </c>
      <c r="C21" s="14">
        <f>0.15*15*60/10000</f>
        <v>1.35E-2</v>
      </c>
    </row>
    <row r="23" spans="2:4" x14ac:dyDescent="0.25">
      <c r="C23" s="14" t="s">
        <v>16</v>
      </c>
    </row>
    <row r="24" spans="2:4" x14ac:dyDescent="0.25">
      <c r="C24" s="14" t="s">
        <v>32</v>
      </c>
    </row>
    <row r="25" spans="2:4" x14ac:dyDescent="0.25">
      <c r="C25" s="14" t="s">
        <v>33</v>
      </c>
    </row>
    <row r="27" spans="2:4" ht="55.2" x14ac:dyDescent="0.25">
      <c r="B27" s="15" t="s">
        <v>45</v>
      </c>
      <c r="C27" s="16">
        <v>530</v>
      </c>
    </row>
    <row r="30" spans="2:4" x14ac:dyDescent="0.25">
      <c r="C30" s="14" t="s">
        <v>34</v>
      </c>
      <c r="D30" s="14" t="s">
        <v>8</v>
      </c>
    </row>
    <row r="31" spans="2:4" x14ac:dyDescent="0.25">
      <c r="B31" s="14">
        <v>1</v>
      </c>
      <c r="C31" s="14" t="s">
        <v>35</v>
      </c>
      <c r="D31" s="14">
        <v>0.9</v>
      </c>
    </row>
    <row r="32" spans="2:4" x14ac:dyDescent="0.25">
      <c r="B32" s="14">
        <v>2</v>
      </c>
      <c r="C32" s="14" t="s">
        <v>36</v>
      </c>
      <c r="D32" s="14">
        <v>0.8</v>
      </c>
    </row>
    <row r="33" spans="2:4" x14ac:dyDescent="0.25">
      <c r="B33" s="14">
        <v>3</v>
      </c>
      <c r="C33" s="14" t="s">
        <v>37</v>
      </c>
      <c r="D33" s="14">
        <v>0.8</v>
      </c>
    </row>
    <row r="34" spans="2:4" x14ac:dyDescent="0.25">
      <c r="B34" s="14">
        <v>4</v>
      </c>
      <c r="C34" s="14" t="s">
        <v>38</v>
      </c>
      <c r="D34" s="14">
        <v>0.6</v>
      </c>
    </row>
    <row r="35" spans="2:4" x14ac:dyDescent="0.25">
      <c r="B35" s="14">
        <v>5</v>
      </c>
      <c r="C35" s="14" t="s">
        <v>46</v>
      </c>
      <c r="D35" s="14">
        <v>0.5</v>
      </c>
    </row>
    <row r="36" spans="2:4" x14ac:dyDescent="0.25">
      <c r="B36" s="14">
        <v>6</v>
      </c>
      <c r="C36" s="14" t="s">
        <v>39</v>
      </c>
      <c r="D36" s="14">
        <v>0.4</v>
      </c>
    </row>
    <row r="37" spans="2:4" x14ac:dyDescent="0.25">
      <c r="B37" s="14">
        <v>7</v>
      </c>
      <c r="C37" s="14" t="s">
        <v>40</v>
      </c>
      <c r="D37" s="14">
        <v>0.35</v>
      </c>
    </row>
    <row r="38" spans="2:4" x14ac:dyDescent="0.25">
      <c r="B38" s="14">
        <v>8</v>
      </c>
      <c r="C38" s="14" t="s">
        <v>41</v>
      </c>
      <c r="D38" s="14">
        <v>0.25</v>
      </c>
    </row>
    <row r="39" spans="2:4" x14ac:dyDescent="0.25">
      <c r="B39" s="14">
        <v>9</v>
      </c>
      <c r="C39" s="14" t="s">
        <v>42</v>
      </c>
      <c r="D39" s="14">
        <v>0.25</v>
      </c>
    </row>
    <row r="40" spans="2:4" x14ac:dyDescent="0.25">
      <c r="B40" s="14">
        <v>10</v>
      </c>
      <c r="C40" s="14" t="s">
        <v>43</v>
      </c>
      <c r="D40" s="14">
        <v>0.25</v>
      </c>
    </row>
    <row r="41" spans="2:4" x14ac:dyDescent="0.25">
      <c r="B41" s="14">
        <v>11</v>
      </c>
      <c r="C41" s="14" t="s">
        <v>58</v>
      </c>
      <c r="D41" s="14">
        <v>0.1</v>
      </c>
    </row>
    <row r="42" spans="2:4" x14ac:dyDescent="0.25">
      <c r="B42" s="14" t="s">
        <v>47</v>
      </c>
    </row>
    <row r="43" spans="2:4" x14ac:dyDescent="0.25">
      <c r="B43" s="18" t="b">
        <v>0</v>
      </c>
      <c r="C43" s="14" t="s">
        <v>18</v>
      </c>
    </row>
    <row r="44" spans="2:4" x14ac:dyDescent="0.25">
      <c r="B44" s="18" t="b">
        <v>0</v>
      </c>
      <c r="C44" s="14" t="s">
        <v>19</v>
      </c>
    </row>
    <row r="45" spans="2:4" x14ac:dyDescent="0.25">
      <c r="B45" s="18" t="b">
        <v>0</v>
      </c>
      <c r="C45" s="14" t="s">
        <v>20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11</vt:i4>
      </vt:variant>
    </vt:vector>
  </HeadingPairs>
  <TitlesOfParts>
    <vt:vector size="13" baseType="lpstr">
      <vt:lpstr>OW-KD</vt:lpstr>
      <vt:lpstr>Dane</vt:lpstr>
      <vt:lpstr>naz_rodz_pow_ret</vt:lpstr>
      <vt:lpstr>naz_rodz_pow_roz</vt:lpstr>
      <vt:lpstr>'OW-KD'!Obszar_wydruku</vt:lpstr>
      <vt:lpstr>opad</vt:lpstr>
      <vt:lpstr>p2_1</vt:lpstr>
      <vt:lpstr>p2_2</vt:lpstr>
      <vt:lpstr>p2_3</vt:lpstr>
      <vt:lpstr>q</vt:lpstr>
      <vt:lpstr>rodz_zbior</vt:lpstr>
      <vt:lpstr>tab_rodz_pow_ret</vt:lpstr>
      <vt:lpstr>tab_rodz_pow_roz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Piątek, Jędrzej</dc:creator>
  <cp:lastModifiedBy>Złotek, Robert</cp:lastModifiedBy>
  <cp:lastPrinted>2026-03-11T10:09:19Z</cp:lastPrinted>
  <dcterms:created xsi:type="dcterms:W3CDTF">2015-06-05T18:19:34Z</dcterms:created>
  <dcterms:modified xsi:type="dcterms:W3CDTF">2026-05-04T08:48:01Z</dcterms:modified>
</cp:coreProperties>
</file>